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960" windowHeight="10485" tabRatio="765" activeTab="0"/>
  </bookViews>
  <sheets>
    <sheet name="Terminuoti" sheetId="1" r:id="rId1"/>
    <sheet name="Zoniniai menesiniai" sheetId="2" r:id="rId2"/>
    <sheet name="Vienkartiniai" sheetId="3" r:id="rId3"/>
    <sheet name="Pagal nuolaidas" sheetId="4" r:id="rId4"/>
    <sheet name="Parkavimo abonementai" sheetId="5" r:id="rId5"/>
    <sheet name="Naktinis 15" sheetId="6" r:id="rId6"/>
    <sheet name="25 Jokubavas 15" sheetId="7" r:id="rId7"/>
    <sheet name="26 Simkai 15" sheetId="8" r:id="rId8"/>
    <sheet name="27 Aisė 15" sheetId="9" r:id="rId9"/>
    <sheet name="11a,11b-28 Šernai 15" sheetId="10" r:id="rId10"/>
  </sheets>
  <definedNames/>
  <calcPr fullCalcOnLoad="1"/>
</workbook>
</file>

<file path=xl/sharedStrings.xml><?xml version="1.0" encoding="utf-8"?>
<sst xmlns="http://schemas.openxmlformats.org/spreadsheetml/2006/main" count="343" uniqueCount="142">
  <si>
    <t>Raudonoji zona</t>
  </si>
  <si>
    <t>Geltonoji zona</t>
  </si>
  <si>
    <t>Mėlynoji zona</t>
  </si>
  <si>
    <t>Žalioji zona</t>
  </si>
  <si>
    <t>LTL</t>
  </si>
  <si>
    <t>EUR</t>
  </si>
  <si>
    <t>Terminuoti bilietai</t>
  </si>
  <si>
    <t>Kaina</t>
  </si>
  <si>
    <t>KKT KASA</t>
  </si>
  <si>
    <t>Lietuvos spauda / Maxima</t>
  </si>
  <si>
    <t>KKT Internetas *</t>
  </si>
  <si>
    <t>Mėnesio terminuoti vardiniai</t>
  </si>
  <si>
    <t>Mėnesio terminuoti vardiniai  50%</t>
  </si>
  <si>
    <t>Mėnesio terminuoti vardiniai  80%</t>
  </si>
  <si>
    <t>Mėnesio darbo dienų vardiniai</t>
  </si>
  <si>
    <t>Mėnesio darbo dienų vardiniai  50%</t>
  </si>
  <si>
    <t>Mėnesio darbo dienų vardiniai  80%</t>
  </si>
  <si>
    <t>30 dienų</t>
  </si>
  <si>
    <t>-</t>
  </si>
  <si>
    <t>Mėnesio  nevardiniai</t>
  </si>
  <si>
    <t>Mėnesio darbo dienų nevardiniai</t>
  </si>
  <si>
    <t>Metiniai terminuoti vardiniai</t>
  </si>
  <si>
    <t>Metiniai terminuoti vardiniai 50%</t>
  </si>
  <si>
    <t>Metiniai terminuoti vardiniai 80 %</t>
  </si>
  <si>
    <t>Metiniai darbo dienų vardiniai</t>
  </si>
  <si>
    <t>Metiniai darbo dienų vardiniai 50%</t>
  </si>
  <si>
    <t>Metiniai darbo dienų vardiniai 80 %</t>
  </si>
  <si>
    <t>6 mėn. terminuoti vardiniai</t>
  </si>
  <si>
    <t>6 mėn. terminuoti vardiniai 50%</t>
  </si>
  <si>
    <t>6 mėn. terminuoti vardiniai 80 %</t>
  </si>
  <si>
    <t>6 mėn. darbo dienų vardiniai</t>
  </si>
  <si>
    <t>6 mėn. darbo dienų vardiniai 50%</t>
  </si>
  <si>
    <t>6 mėn. darbo dienų vardiniai 80 %</t>
  </si>
  <si>
    <t>II ir III zonų planas peržiūrėti</t>
  </si>
  <si>
    <t>   </t>
  </si>
  <si>
    <t>II zona</t>
  </si>
  <si>
    <t>darbo dienų</t>
  </si>
  <si>
    <t>mėnesio</t>
  </si>
  <si>
    <t>Be nuolaidų</t>
  </si>
  <si>
    <t>50% nuolaida mieste ir priemiestyje</t>
  </si>
  <si>
    <t>Mokiniui nuo 10-ies metų (80% nuolaida mieste ir be nuolaidos priemiestyje)</t>
  </si>
  <si>
    <t>Studentui/moksleiviui/mokiniui iki 10-ies metų (80% nuolaida mieste ir 50% nuolaida priemiestyje)</t>
  </si>
  <si>
    <t>80% nuolaida mieste ir priemiestyje</t>
  </si>
  <si>
    <t>III zona Klaipėdos miestas/rajonas ir Kretingos rajonas</t>
  </si>
  <si>
    <t>III zona</t>
  </si>
  <si>
    <t>KELEIVIAI</t>
  </si>
  <si>
    <t>Bilietų rūšis ir kaina litais</t>
  </si>
  <si>
    <t>Vienkartiniai bilietai</t>
  </si>
  <si>
    <t>Vienkartiniai e-bilietai</t>
  </si>
  <si>
    <t>Terminuoti e-bilietai</t>
  </si>
  <si>
    <t>Transporto bilietas perkamas Lietuvos spauda</t>
  </si>
  <si>
    <t>Transporto bilietas, perkamas iš vairuotojo</t>
  </si>
  <si>
    <t>Bilietas perkamas KKT kasoje</t>
  </si>
  <si>
    <t>Bilietas perkamas Lietuvos spauda</t>
  </si>
  <si>
    <t>Bilietas pildomas KKT kasoje</t>
  </si>
  <si>
    <t>Bilietas pildomas Lietuvos spauda/ Maxima kasoje</t>
  </si>
  <si>
    <t>Bilietas pildomas internetu</t>
  </si>
  <si>
    <t>Darbo dienų bilietas pildomas Lietuvos spauda/ Maxima kasoje</t>
  </si>
  <si>
    <t>Darbo dienų bilietas pildomas KKT kasoje</t>
  </si>
  <si>
    <t>Darbo dienų bilietas pildomas internetu</t>
  </si>
  <si>
    <t>Visi kiti asmenys</t>
  </si>
  <si>
    <t>Moksleiviai ir dieninio skyriaus studentai</t>
  </si>
  <si>
    <t>Asmenys sukakę valstybinio socialinio draudimo senatvės pensijos amžių nuo 70 iki 80 metų</t>
  </si>
  <si>
    <t>Asmenys, pripažinti iš dalies darbingais, ar asmenys, sukakę sentvės pensijos amžių, kuriems teisės aktų nustatyta tvarka yra nustatytas vidutinių specialiųjų poreikių lygis</t>
  </si>
  <si>
    <t>Asmenys iki 2005 m. liepos 1d. pripažinti II grupės invalidais</t>
  </si>
  <si>
    <t>Pasipriešinimo 1940 - 1990 metų okupacijoms dalyviai  kariai savanoriai, jaunesni nei 70 metų, ir laisvės kovų dalyviai</t>
  </si>
  <si>
    <t>Nuo 1939 - 1990 metų okupaciją nukentėję asmenys - politiniai kaliniai ir tremtiniai, bei buvę getų, koncentracijos ar kitokio tipo prievartinių stovyklų kaliniai</t>
  </si>
  <si>
    <t>LR nepriklausomybės gynėjai, nukentėję nuo 1991 m. sausio 11-13 d. ir po to vykdomos SSRS agresijos</t>
  </si>
  <si>
    <t>Žuvusiųjų LR nepriklausomybės gynėjų šeimų nariai, nukentėję nuo 1991 m. sausio 11-13 d. ir po to vykdytos SSRS agresijos</t>
  </si>
  <si>
    <t>Asmenys, kuriems nustatytas neįgalumo lygis, ar asmenys pripažinti nedarbingais, ar asmenys sukakę senatvės pensijos amžių, kuriems teisės aktų nustatyta tvarka yra nustatytas didelis specialiųjų poreikių lygis bei juos lydintys asmenys (vienam asmeniui - vienas lydintysis)</t>
  </si>
  <si>
    <t>Į Sveikatos apsaugos ministerijos nustatytą sąrašą įrašytomis ligomis sergantys asmenys, kuriems gydyti nuolat reikalinga hemodializė bei juos lydintys asmenys (vienam asmeniui - vienas lydintysis)</t>
  </si>
  <si>
    <t>Pasipriešinimo 1940 - 1990 metų okupacijoms dalyviai - kariai savanoriai, sulaukę 70 metų ir vyresni</t>
  </si>
  <si>
    <t>LR nepriklausomybės gynėjai, pripažinti iš dalies darbingais ar sukakę senatvės pensijos amžių, kuriems teisės aktų nustatyta tvarka yra nustatytas vidutinių specialiųjų poreikių lygis dėl 1991 m. sausio 11-13 d. ir po to vykdytos SSRS agresijos</t>
  </si>
  <si>
    <t>Asmenys sukakę 80 metus ir vyresni</t>
  </si>
  <si>
    <t>Asmenys iki 2005 m. liepos 1d. pripažinti vaikais invalidais ar I grupės invalidais</t>
  </si>
  <si>
    <t>Terminuoti e-bilietai 1 dienos ( nevardiniai)</t>
  </si>
  <si>
    <t>Terminuoti e-bilietai 3 dienų ( nevardiniai)</t>
  </si>
  <si>
    <t>Terminuoti e-bilietai 7 dienų ( nevardiniai)</t>
  </si>
  <si>
    <t>Vienkartiniai bilietai Lietuvos spauda</t>
  </si>
  <si>
    <t>Vienkartiniai bilietai KKT kasa</t>
  </si>
  <si>
    <t>Vienkartiniai bilietai autobuse</t>
  </si>
  <si>
    <t>Galioja nuo 2015-01-01</t>
  </si>
  <si>
    <t>Nr. N1 Liepojos-Vingio</t>
  </si>
  <si>
    <t>Liepojos st.</t>
  </si>
  <si>
    <t>Vingio st.</t>
  </si>
  <si>
    <t>Nr. 25 Klaipėda-Plikiai-Jokūbavas</t>
  </si>
  <si>
    <t>Jaunystės st.</t>
  </si>
  <si>
    <t>Ginduliai/Slengiai (1+2)</t>
  </si>
  <si>
    <t>Triušeliai (3)</t>
  </si>
  <si>
    <t>Baukštininkai (4)</t>
  </si>
  <si>
    <t>Žemgrindžiai(5)</t>
  </si>
  <si>
    <t>Plikiai (6-7)</t>
  </si>
  <si>
    <t>Vytaučių (7)</t>
  </si>
  <si>
    <t>Pageidavimų st. g. (9)</t>
  </si>
  <si>
    <t>Žvaigždės st. (10)</t>
  </si>
  <si>
    <t>Jokūbavas (11)</t>
  </si>
  <si>
    <t>Nr. 26 Klaipėda-Radailiai-Šimkai</t>
  </si>
  <si>
    <t>Slengiai/Ginduliai (1+2)</t>
  </si>
  <si>
    <t>Mazūriškės (3)</t>
  </si>
  <si>
    <t>Lenkviečių g. (4)</t>
  </si>
  <si>
    <t>Stonės (5)</t>
  </si>
  <si>
    <t>Beržyno g. (6)</t>
  </si>
  <si>
    <t>Radailiai (7)</t>
  </si>
  <si>
    <t>Šimkai (8)</t>
  </si>
  <si>
    <t>Nr. 27 Klaipėda-Aisė (didelis autobusas)</t>
  </si>
  <si>
    <t>Arenos st.</t>
  </si>
  <si>
    <t>LEZ st.</t>
  </si>
  <si>
    <t>Jakai (1)</t>
  </si>
  <si>
    <t>Kiškėnai (2)</t>
  </si>
  <si>
    <t>Dovilai (3)</t>
  </si>
  <si>
    <t>Agluona (4)</t>
  </si>
  <si>
    <t>Aisė (5)</t>
  </si>
  <si>
    <t>Nr. 27 Klaipėda-Aisė (mažas autobusas)</t>
  </si>
  <si>
    <t>Nr. 28 Klaipėda-Šernai / Nr. 11A/11B BIG-Šernai/Baičiai</t>
  </si>
  <si>
    <t>Autobusų st.</t>
  </si>
  <si>
    <t>Lėbartų st.</t>
  </si>
  <si>
    <t>Ketvergiai (2)</t>
  </si>
  <si>
    <t>Šernai (3)</t>
  </si>
  <si>
    <t>Pušelė (4)</t>
  </si>
  <si>
    <t>Metiniai nevardiniai</t>
  </si>
  <si>
    <t>Metiniai darbo dienų nevardiniai</t>
  </si>
  <si>
    <t>Popieriniai vienkartiniai</t>
  </si>
  <si>
    <t>Popieriniai vienkartiniai 50%</t>
  </si>
  <si>
    <t>Popieriniai vienkartiniai 80%</t>
  </si>
  <si>
    <t>El. kartinis</t>
  </si>
  <si>
    <t>El. kartinis 50%</t>
  </si>
  <si>
    <t>El. kartinis 80%</t>
  </si>
  <si>
    <t>12 mėnesių abonementas</t>
  </si>
  <si>
    <t>12 mėnesių abonementas, turint galiojantį elektroninį terminuotą bilietą be nuolaidos</t>
  </si>
  <si>
    <t xml:space="preserve">1 mėnesio abonementas </t>
  </si>
  <si>
    <t>1 mėnesio abonementas, turint galiojantį elektroninį terminuotą bilietą be nuolaidos</t>
  </si>
  <si>
    <t xml:space="preserve">10 dienų abonementas </t>
  </si>
  <si>
    <t xml:space="preserve">5 dienų abonementas </t>
  </si>
  <si>
    <t>Parkavimo abonementai</t>
  </si>
  <si>
    <t>Kainos nuo 2014-12-15 (galioja nuo 2015-01-01)</t>
  </si>
  <si>
    <t>Abonementų kainos</t>
  </si>
  <si>
    <t xml:space="preserve"> sena kaina LTL</t>
  </si>
  <si>
    <t>nauja kaina EUR</t>
  </si>
  <si>
    <t>nauja kaina LTL</t>
  </si>
  <si>
    <t>II ir III zonų terminuoti bilietai galiojantys 11A, 11B 25, 26, 27, 28 maršrutuose.</t>
  </si>
  <si>
    <t>Autobusų stotis</t>
  </si>
  <si>
    <t>Savivaldybės st.</t>
  </si>
</sst>
</file>

<file path=xl/styles.xml><?xml version="1.0" encoding="utf-8"?>
<styleSheet xmlns="http://schemas.openxmlformats.org/spreadsheetml/2006/main">
  <numFmts count="1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Red]#,##0.00"/>
    <numFmt numFmtId="165" formatCode="#,##0.00\ &quot;Lt&quot;"/>
    <numFmt numFmtId="166" formatCode="0.00;[Red]0.00"/>
  </numFmts>
  <fonts count="64">
    <font>
      <sz val="12"/>
      <color theme="1"/>
      <name val="Calibri"/>
      <family val="2"/>
    </font>
    <font>
      <sz val="11"/>
      <color indexed="8"/>
      <name val="Calibri"/>
      <family val="2"/>
    </font>
    <font>
      <b/>
      <sz val="18"/>
      <color indexed="8"/>
      <name val="Calibri"/>
      <family val="2"/>
    </font>
    <font>
      <u val="single"/>
      <sz val="12"/>
      <color indexed="12"/>
      <name val="Calibri"/>
      <family val="2"/>
    </font>
    <font>
      <b/>
      <sz val="14"/>
      <color indexed="8"/>
      <name val="Calibri"/>
      <family val="2"/>
    </font>
    <font>
      <sz val="12"/>
      <color indexed="10"/>
      <name val="Times New Roman"/>
      <family val="1"/>
    </font>
    <font>
      <sz val="12"/>
      <color indexed="8"/>
      <name val="Times New Roman"/>
      <family val="1"/>
    </font>
    <font>
      <b/>
      <sz val="12"/>
      <color indexed="10"/>
      <name val="Times New Roman"/>
      <family val="1"/>
    </font>
    <font>
      <b/>
      <sz val="12"/>
      <name val="Times New Roman"/>
      <family val="1"/>
    </font>
    <font>
      <b/>
      <u val="single"/>
      <sz val="12"/>
      <name val="Times New Roman"/>
      <family val="1"/>
    </font>
    <font>
      <sz val="12"/>
      <name val="Times New Roman"/>
      <family val="1"/>
    </font>
    <font>
      <b/>
      <sz val="12"/>
      <color indexed="63"/>
      <name val="Times New Roman"/>
      <family val="1"/>
    </font>
    <font>
      <sz val="12"/>
      <color indexed="63"/>
      <name val="Times New Roman"/>
      <family val="1"/>
    </font>
    <font>
      <u val="single"/>
      <sz val="12"/>
      <color indexed="12"/>
      <name val="Times New Roman"/>
      <family val="1"/>
    </font>
    <font>
      <b/>
      <sz val="12"/>
      <color indexed="8"/>
      <name val="Times New Roman"/>
      <family val="1"/>
    </font>
    <font>
      <b/>
      <sz val="14"/>
      <color indexed="8"/>
      <name val="Times New Roman"/>
      <family val="1"/>
    </font>
    <font>
      <sz val="12"/>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
      <b/>
      <sz val="18"/>
      <color theme="1"/>
      <name val="Calibri"/>
      <family val="2"/>
    </font>
    <font>
      <sz val="12"/>
      <color rgb="FF333333"/>
      <name val="Times New Roman"/>
      <family val="1"/>
    </font>
    <font>
      <b/>
      <sz val="12"/>
      <color rgb="FFFF0000"/>
      <name val="Times New Roman"/>
      <family val="1"/>
    </font>
    <font>
      <u val="single"/>
      <sz val="12"/>
      <color theme="10"/>
      <name val="Times New Roman"/>
      <family val="1"/>
    </font>
    <font>
      <b/>
      <sz val="12"/>
      <color rgb="FF000000"/>
      <name val="Times New Roman"/>
      <family val="1"/>
    </font>
    <font>
      <b/>
      <sz val="12"/>
      <color rgb="FF333333"/>
      <name val="Times New Roman"/>
      <family val="1"/>
    </font>
    <font>
      <b/>
      <sz val="12"/>
      <color theme="1"/>
      <name val="Times New Roman"/>
      <family val="1"/>
    </font>
    <font>
      <sz val="12"/>
      <color rgb="FF000000"/>
      <name val="Times New Roman"/>
      <family val="1"/>
    </font>
    <font>
      <b/>
      <sz val="14"/>
      <color theme="1"/>
      <name val="Calibri"/>
      <family val="2"/>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DCEEB"/>
        <bgColor indexed="64"/>
      </patternFill>
    </fill>
    <fill>
      <patternFill patternType="solid">
        <fgColor theme="3" tint="0.7999799847602844"/>
        <bgColor indexed="64"/>
      </patternFill>
    </fill>
    <fill>
      <patternFill patternType="solid">
        <fgColor rgb="FFA5CAE5"/>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808080"/>
      </left>
      <right style="medium">
        <color rgb="FF808080"/>
      </right>
      <top style="medium">
        <color rgb="FF808080"/>
      </top>
      <bottom style="medium">
        <color rgb="FF80808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theme="0" tint="-0.4999699890613556"/>
      </left>
      <right style="medium">
        <color theme="0" tint="-0.4999699890613556"/>
      </right>
      <top style="medium">
        <color theme="0" tint="-0.4999699890613556"/>
      </top>
      <bottom style="medium">
        <color theme="0" tint="-0.4999699890613556"/>
      </bottom>
    </border>
    <border>
      <left/>
      <right/>
      <top style="medium">
        <color rgb="FF808080"/>
      </top>
      <bottom style="medium">
        <color rgb="FF808080"/>
      </bottom>
    </border>
    <border>
      <left style="medium">
        <color rgb="FF808080"/>
      </left>
      <right/>
      <top/>
      <bottom style="medium">
        <color rgb="FF808080"/>
      </bottom>
    </border>
    <border>
      <left/>
      <right/>
      <top/>
      <bottom style="medium">
        <color rgb="FF808080"/>
      </bottom>
    </border>
    <border>
      <left/>
      <right style="medium">
        <color rgb="FF808080"/>
      </right>
      <top style="medium">
        <color rgb="FF808080"/>
      </top>
      <bottom style="medium">
        <color rgb="FF808080"/>
      </bottom>
    </border>
    <border>
      <left style="medium">
        <color rgb="FF808080"/>
      </left>
      <right/>
      <top style="medium">
        <color rgb="FF808080"/>
      </top>
      <bottom style="medium">
        <color rgb="FF808080"/>
      </bottom>
    </border>
    <border>
      <left style="medium">
        <color rgb="FF808080"/>
      </left>
      <right style="medium">
        <color rgb="FF808080"/>
      </right>
      <top/>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style="medium">
        <color rgb="FF808080"/>
      </left>
      <right style="medium">
        <color rgb="FF808080"/>
      </right>
      <top style="medium">
        <color rgb="FF808080"/>
      </top>
      <bottom/>
    </border>
    <border>
      <left style="medium"/>
      <right/>
      <top style="medium"/>
      <bottom style="medium"/>
    </border>
    <border>
      <left/>
      <right/>
      <top style="medium"/>
      <bottom style="medium"/>
    </border>
    <border>
      <left/>
      <right style="medium"/>
      <top style="medium"/>
      <bottom style="mediu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bottom/>
    </border>
    <border>
      <left/>
      <right style="medium">
        <color rgb="FF808080"/>
      </right>
      <top/>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5">
    <xf numFmtId="0" fontId="0" fillId="0" borderId="0" xfId="0" applyFont="1" applyAlignment="1">
      <alignment/>
    </xf>
    <xf numFmtId="0" fontId="52" fillId="0" borderId="0" xfId="0" applyFont="1" applyAlignment="1">
      <alignment/>
    </xf>
    <xf numFmtId="0" fontId="53" fillId="0" borderId="0" xfId="0" applyFont="1" applyAlignment="1">
      <alignment/>
    </xf>
    <xf numFmtId="0" fontId="8" fillId="0" borderId="0" xfId="0" applyFont="1" applyAlignment="1">
      <alignment/>
    </xf>
    <xf numFmtId="166" fontId="53" fillId="0" borderId="0" xfId="0" applyNumberFormat="1" applyFont="1" applyAlignment="1">
      <alignment/>
    </xf>
    <xf numFmtId="166" fontId="53" fillId="0" borderId="10" xfId="0" applyNumberFormat="1" applyFont="1" applyBorder="1" applyAlignment="1">
      <alignment/>
    </xf>
    <xf numFmtId="165" fontId="53" fillId="0" borderId="0" xfId="0" applyNumberFormat="1" applyFont="1" applyAlignment="1">
      <alignment/>
    </xf>
    <xf numFmtId="0" fontId="9" fillId="0" borderId="0" xfId="0" applyFont="1" applyAlignment="1">
      <alignment/>
    </xf>
    <xf numFmtId="166" fontId="8" fillId="0" borderId="0" xfId="0" applyNumberFormat="1" applyFont="1" applyAlignment="1">
      <alignment horizontal="center"/>
    </xf>
    <xf numFmtId="166" fontId="9" fillId="0" borderId="0" xfId="0" applyNumberFormat="1" applyFont="1" applyAlignment="1">
      <alignment/>
    </xf>
    <xf numFmtId="0" fontId="8" fillId="0" borderId="0" xfId="0" applyFont="1" applyAlignment="1">
      <alignment horizontal="center"/>
    </xf>
    <xf numFmtId="166" fontId="52" fillId="0" borderId="0" xfId="0" applyNumberFormat="1" applyFont="1" applyBorder="1" applyAlignment="1">
      <alignment/>
    </xf>
    <xf numFmtId="0" fontId="52" fillId="0" borderId="0" xfId="0" applyFont="1" applyBorder="1" applyAlignment="1">
      <alignment/>
    </xf>
    <xf numFmtId="166" fontId="53" fillId="0" borderId="0" xfId="0" applyNumberFormat="1" applyFont="1" applyBorder="1" applyAlignment="1">
      <alignment/>
    </xf>
    <xf numFmtId="0" fontId="53" fillId="0" borderId="0" xfId="0" applyFont="1" applyBorder="1" applyAlignment="1">
      <alignment/>
    </xf>
    <xf numFmtId="2" fontId="53" fillId="0" borderId="0" xfId="0" applyNumberFormat="1" applyFont="1" applyBorder="1" applyAlignment="1">
      <alignment/>
    </xf>
    <xf numFmtId="166" fontId="8" fillId="0" borderId="10" xfId="0" applyNumberFormat="1" applyFont="1" applyBorder="1" applyAlignment="1">
      <alignment horizontal="center"/>
    </xf>
    <xf numFmtId="0" fontId="53"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166" fontId="10" fillId="0" borderId="10" xfId="0" applyNumberFormat="1" applyFont="1" applyBorder="1" applyAlignment="1">
      <alignment horizontal="center"/>
    </xf>
    <xf numFmtId="166" fontId="10" fillId="0" borderId="10" xfId="0" applyNumberFormat="1" applyFont="1" applyBorder="1" applyAlignment="1">
      <alignment/>
    </xf>
    <xf numFmtId="0" fontId="8" fillId="0" borderId="10" xfId="0" applyFont="1" applyBorder="1" applyAlignment="1">
      <alignment horizontal="center"/>
    </xf>
    <xf numFmtId="0" fontId="54" fillId="0" borderId="0" xfId="0" applyFont="1" applyFill="1" applyBorder="1" applyAlignment="1">
      <alignment horizontal="center"/>
    </xf>
    <xf numFmtId="0" fontId="10" fillId="0" borderId="10" xfId="0" applyFont="1" applyBorder="1" applyAlignment="1">
      <alignment/>
    </xf>
    <xf numFmtId="165" fontId="10" fillId="0" borderId="0" xfId="0" applyNumberFormat="1" applyFont="1" applyBorder="1" applyAlignment="1">
      <alignment horizontal="center"/>
    </xf>
    <xf numFmtId="164" fontId="10" fillId="0" borderId="10" xfId="0" applyNumberFormat="1" applyFont="1" applyBorder="1" applyAlignment="1">
      <alignment horizontal="center"/>
    </xf>
    <xf numFmtId="166" fontId="10" fillId="0" borderId="0" xfId="0" applyNumberFormat="1" applyFont="1" applyAlignment="1">
      <alignment/>
    </xf>
    <xf numFmtId="0" fontId="10" fillId="0" borderId="11" xfId="0" applyFont="1" applyBorder="1" applyAlignment="1">
      <alignment vertical="center" wrapText="1"/>
    </xf>
    <xf numFmtId="2" fontId="55" fillId="33" borderId="11" xfId="0" applyNumberFormat="1" applyFont="1" applyFill="1" applyBorder="1" applyAlignment="1">
      <alignment horizontal="center" vertical="center" wrapText="1"/>
    </xf>
    <xf numFmtId="2" fontId="56" fillId="33" borderId="11" xfId="0" applyNumberFormat="1" applyFont="1" applyFill="1" applyBorder="1" applyAlignment="1">
      <alignment horizontal="center" vertical="center" wrapText="1"/>
    </xf>
    <xf numFmtId="2" fontId="52" fillId="33" borderId="11" xfId="0" applyNumberFormat="1" applyFont="1" applyFill="1" applyBorder="1" applyAlignment="1">
      <alignment horizontal="center" vertical="center" wrapText="1"/>
    </xf>
    <xf numFmtId="2" fontId="55" fillId="0" borderId="11" xfId="0" applyNumberFormat="1" applyFont="1" applyBorder="1" applyAlignment="1">
      <alignment horizontal="center" vertical="center" wrapText="1"/>
    </xf>
    <xf numFmtId="2" fontId="56" fillId="0" borderId="11" xfId="0" applyNumberFormat="1" applyFont="1" applyBorder="1" applyAlignment="1">
      <alignment horizontal="center" vertical="center" wrapText="1"/>
    </xf>
    <xf numFmtId="2" fontId="52" fillId="0" borderId="11" xfId="0" applyNumberFormat="1" applyFont="1" applyBorder="1" applyAlignment="1">
      <alignment horizontal="center" vertical="center" wrapText="1"/>
    </xf>
    <xf numFmtId="0" fontId="10" fillId="0" borderId="12" xfId="0" applyFont="1" applyBorder="1" applyAlignment="1">
      <alignment/>
    </xf>
    <xf numFmtId="4" fontId="10" fillId="34" borderId="13" xfId="0" applyNumberFormat="1" applyFont="1" applyFill="1" applyBorder="1" applyAlignment="1">
      <alignment horizontal="center"/>
    </xf>
    <xf numFmtId="2" fontId="53" fillId="34" borderId="13" xfId="0" applyNumberFormat="1" applyFont="1" applyFill="1" applyBorder="1" applyAlignment="1">
      <alignment horizontal="center"/>
    </xf>
    <xf numFmtId="2" fontId="53" fillId="34" borderId="14" xfId="0" applyNumberFormat="1" applyFont="1" applyFill="1" applyBorder="1" applyAlignment="1">
      <alignment horizontal="center"/>
    </xf>
    <xf numFmtId="0" fontId="10" fillId="0" borderId="15" xfId="0" applyFont="1" applyBorder="1" applyAlignment="1">
      <alignment/>
    </xf>
    <xf numFmtId="2" fontId="10" fillId="34" borderId="10" xfId="0" applyNumberFormat="1" applyFont="1" applyFill="1" applyBorder="1" applyAlignment="1">
      <alignment horizontal="center"/>
    </xf>
    <xf numFmtId="2" fontId="53" fillId="34" borderId="10" xfId="0" applyNumberFormat="1" applyFont="1" applyFill="1" applyBorder="1" applyAlignment="1">
      <alignment horizontal="center"/>
    </xf>
    <xf numFmtId="2" fontId="53" fillId="34" borderId="16" xfId="0" applyNumberFormat="1" applyFont="1" applyFill="1" applyBorder="1" applyAlignment="1">
      <alignment horizontal="center"/>
    </xf>
    <xf numFmtId="0" fontId="10" fillId="0" borderId="17" xfId="0" applyFont="1" applyBorder="1" applyAlignment="1">
      <alignment/>
    </xf>
    <xf numFmtId="2" fontId="10" fillId="34" borderId="18" xfId="0" applyNumberFormat="1" applyFont="1" applyFill="1" applyBorder="1" applyAlignment="1">
      <alignment horizontal="center"/>
    </xf>
    <xf numFmtId="2" fontId="53" fillId="34" borderId="18" xfId="0" applyNumberFormat="1" applyFont="1" applyFill="1" applyBorder="1" applyAlignment="1">
      <alignment horizontal="center"/>
    </xf>
    <xf numFmtId="2" fontId="53" fillId="34" borderId="19" xfId="0" applyNumberFormat="1" applyFont="1" applyFill="1" applyBorder="1" applyAlignment="1">
      <alignment horizontal="center"/>
    </xf>
    <xf numFmtId="0" fontId="57" fillId="0" borderId="0" xfId="52" applyFont="1" applyAlignment="1">
      <alignment horizontal="left" vertical="center" indent="15"/>
    </xf>
    <xf numFmtId="2" fontId="53" fillId="0" borderId="0" xfId="0" applyNumberFormat="1" applyFont="1" applyAlignment="1">
      <alignment/>
    </xf>
    <xf numFmtId="0" fontId="58" fillId="0" borderId="0" xfId="0" applyFont="1" applyAlignment="1">
      <alignment horizontal="left" vertical="center" indent="15"/>
    </xf>
    <xf numFmtId="0" fontId="59" fillId="0" borderId="11" xfId="0" applyFont="1" applyBorder="1" applyAlignment="1">
      <alignment horizontal="center" vertical="center" wrapText="1"/>
    </xf>
    <xf numFmtId="0" fontId="55" fillId="0" borderId="11" xfId="0" applyFont="1" applyBorder="1" applyAlignment="1">
      <alignment vertical="center" wrapText="1"/>
    </xf>
    <xf numFmtId="2" fontId="8" fillId="35" borderId="11" xfId="0" applyNumberFormat="1" applyFont="1" applyFill="1" applyBorder="1" applyAlignment="1">
      <alignment horizontal="center" vertical="center" wrapText="1"/>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3" fillId="0" borderId="22" xfId="0" applyFont="1" applyBorder="1" applyAlignment="1">
      <alignment horizontal="left" vertical="center"/>
    </xf>
    <xf numFmtId="0" fontId="53" fillId="0" borderId="23" xfId="0" applyFont="1" applyBorder="1" applyAlignment="1">
      <alignment horizontal="center" vertical="center"/>
    </xf>
    <xf numFmtId="0" fontId="60" fillId="0" borderId="24" xfId="0" applyFont="1" applyBorder="1" applyAlignment="1">
      <alignment horizontal="center" vertical="center"/>
    </xf>
    <xf numFmtId="2" fontId="10" fillId="0" borderId="25" xfId="0" applyNumberFormat="1" applyFont="1" applyBorder="1" applyAlignment="1">
      <alignment horizontal="center" vertical="center"/>
    </xf>
    <xf numFmtId="2" fontId="10" fillId="0" borderId="26" xfId="0" applyNumberFormat="1" applyFont="1" applyBorder="1" applyAlignment="1">
      <alignment horizontal="center" vertical="center"/>
    </xf>
    <xf numFmtId="0" fontId="10" fillId="0" borderId="27" xfId="0" applyFont="1" applyBorder="1" applyAlignment="1">
      <alignment horizontal="center" vertical="center"/>
    </xf>
    <xf numFmtId="2" fontId="10" fillId="0" borderId="27" xfId="0" applyNumberFormat="1" applyFont="1" applyBorder="1" applyAlignment="1">
      <alignment horizontal="center" vertical="center"/>
    </xf>
    <xf numFmtId="0" fontId="10" fillId="0" borderId="11" xfId="0" applyFont="1" applyBorder="1" applyAlignment="1">
      <alignment horizontal="center" vertical="center" wrapText="1"/>
    </xf>
    <xf numFmtId="0" fontId="61" fillId="0" borderId="28" xfId="0" applyFont="1" applyBorder="1" applyAlignment="1">
      <alignment vertical="center"/>
    </xf>
    <xf numFmtId="0" fontId="53" fillId="0" borderId="28" xfId="0" applyFont="1" applyBorder="1" applyAlignment="1">
      <alignment horizontal="center" vertical="center"/>
    </xf>
    <xf numFmtId="0" fontId="10" fillId="0" borderId="28" xfId="0" applyFont="1" applyBorder="1" applyAlignment="1">
      <alignment vertical="center" wrapText="1"/>
    </xf>
    <xf numFmtId="0" fontId="10" fillId="0" borderId="28" xfId="0" applyFont="1" applyBorder="1" applyAlignment="1">
      <alignment vertical="center"/>
    </xf>
    <xf numFmtId="0" fontId="10" fillId="0" borderId="28" xfId="0" applyFont="1" applyBorder="1" applyAlignment="1">
      <alignment horizontal="left" vertical="center"/>
    </xf>
    <xf numFmtId="0" fontId="8" fillId="0" borderId="28" xfId="0" applyFont="1" applyBorder="1" applyAlignment="1">
      <alignment horizontal="center" vertical="center" wrapText="1"/>
    </xf>
    <xf numFmtId="2" fontId="53" fillId="36" borderId="28" xfId="0" applyNumberFormat="1" applyFont="1" applyFill="1" applyBorder="1" applyAlignment="1">
      <alignment horizontal="center" vertical="center"/>
    </xf>
    <xf numFmtId="2" fontId="10" fillId="0" borderId="11" xfId="0" applyNumberFormat="1" applyFont="1" applyBorder="1" applyAlignment="1">
      <alignment horizontal="center" vertical="center" wrapText="1"/>
    </xf>
    <xf numFmtId="0" fontId="62" fillId="36" borderId="0" xfId="0" applyFont="1" applyFill="1" applyBorder="1" applyAlignment="1">
      <alignment horizontal="center"/>
    </xf>
    <xf numFmtId="0" fontId="8" fillId="0" borderId="0" xfId="0" applyFont="1" applyAlignment="1">
      <alignment horizontal="center"/>
    </xf>
    <xf numFmtId="0" fontId="10" fillId="0" borderId="29" xfId="0" applyFont="1" applyBorder="1" applyAlignment="1">
      <alignment horizontal="center" vertical="center" wrapText="1"/>
    </xf>
    <xf numFmtId="2" fontId="10" fillId="33" borderId="11" xfId="0" applyNumberFormat="1" applyFont="1" applyFill="1" applyBorder="1" applyAlignment="1">
      <alignment horizontal="center" vertical="center" wrapText="1"/>
    </xf>
    <xf numFmtId="2" fontId="52" fillId="0" borderId="27" xfId="0" applyNumberFormat="1" applyFont="1" applyBorder="1" applyAlignment="1">
      <alignment horizontal="center"/>
    </xf>
    <xf numFmtId="2" fontId="10" fillId="0" borderId="25" xfId="0" applyNumberFormat="1" applyFont="1" applyBorder="1" applyAlignment="1">
      <alignment horizontal="center"/>
    </xf>
    <xf numFmtId="2" fontId="10" fillId="0" borderId="26" xfId="0" applyNumberFormat="1" applyFont="1" applyBorder="1" applyAlignment="1">
      <alignment horizontal="center"/>
    </xf>
    <xf numFmtId="2" fontId="52" fillId="0" borderId="27" xfId="0" applyNumberFormat="1" applyFont="1" applyBorder="1" applyAlignment="1">
      <alignment horizontal="center" vertical="center"/>
    </xf>
    <xf numFmtId="0" fontId="52" fillId="0" borderId="27" xfId="0" applyFont="1" applyBorder="1" applyAlignment="1">
      <alignment horizontal="center" vertical="center"/>
    </xf>
    <xf numFmtId="2" fontId="55" fillId="0" borderId="11" xfId="0" applyNumberFormat="1" applyFont="1" applyBorder="1" applyAlignment="1">
      <alignment horizontal="center" vertical="center" wrapText="1"/>
    </xf>
    <xf numFmtId="0" fontId="55" fillId="0" borderId="11"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29" xfId="0" applyFont="1" applyBorder="1" applyAlignment="1">
      <alignment horizontal="center" vertical="center" wrapText="1"/>
    </xf>
    <xf numFmtId="0" fontId="54" fillId="36" borderId="10" xfId="0" applyFont="1" applyFill="1" applyBorder="1" applyAlignment="1">
      <alignment horizontal="center"/>
    </xf>
    <xf numFmtId="0" fontId="62" fillId="36" borderId="0" xfId="0" applyFont="1" applyFill="1" applyBorder="1" applyAlignment="1">
      <alignment horizontal="center"/>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55" fillId="0" borderId="37" xfId="0" applyFont="1" applyBorder="1" applyAlignment="1">
      <alignment vertical="center" wrapText="1"/>
    </xf>
    <xf numFmtId="0" fontId="55" fillId="0" borderId="34" xfId="0" applyFont="1" applyBorder="1" applyAlignment="1">
      <alignment vertical="center" wrapText="1"/>
    </xf>
    <xf numFmtId="0" fontId="55" fillId="0" borderId="35" xfId="0" applyFont="1" applyBorder="1" applyAlignment="1">
      <alignment vertical="center" wrapText="1"/>
    </xf>
    <xf numFmtId="0" fontId="58" fillId="0" borderId="0" xfId="0" applyFont="1" applyAlignment="1">
      <alignment horizontal="center" vertical="center"/>
    </xf>
    <xf numFmtId="2" fontId="59" fillId="0" borderId="33" xfId="0" applyNumberFormat="1" applyFont="1" applyBorder="1" applyAlignment="1">
      <alignment horizontal="center" vertical="center" wrapText="1"/>
    </xf>
    <xf numFmtId="2" fontId="59" fillId="0" borderId="29" xfId="0" applyNumberFormat="1" applyFont="1" applyBorder="1" applyAlignment="1">
      <alignment horizontal="center" vertical="center" wrapText="1"/>
    </xf>
    <xf numFmtId="2" fontId="59" fillId="0" borderId="32" xfId="0" applyNumberFormat="1" applyFont="1" applyBorder="1" applyAlignment="1">
      <alignment horizontal="center" vertical="center" wrapText="1"/>
    </xf>
    <xf numFmtId="0" fontId="63" fillId="36" borderId="38" xfId="0" applyFont="1" applyFill="1" applyBorder="1" applyAlignment="1">
      <alignment horizontal="center" vertical="center"/>
    </xf>
    <xf numFmtId="0" fontId="63" fillId="36" borderId="39" xfId="0" applyFont="1" applyFill="1" applyBorder="1" applyAlignment="1">
      <alignment horizontal="center" vertical="center"/>
    </xf>
    <xf numFmtId="0" fontId="63" fillId="36" borderId="40" xfId="0" applyFont="1" applyFill="1" applyBorder="1" applyAlignment="1">
      <alignment horizontal="center" vertical="center"/>
    </xf>
    <xf numFmtId="0" fontId="10" fillId="0" borderId="33"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1" xfId="0" applyFont="1" applyBorder="1" applyAlignment="1">
      <alignment horizontal="center" vertical="center" wrapText="1"/>
    </xf>
    <xf numFmtId="0" fontId="16" fillId="0" borderId="42" xfId="0" applyFont="1" applyBorder="1" applyAlignment="1">
      <alignment/>
    </xf>
    <xf numFmtId="0" fontId="16" fillId="0" borderId="43" xfId="0" applyFont="1" applyBorder="1" applyAlignment="1">
      <alignment/>
    </xf>
    <xf numFmtId="0" fontId="16" fillId="0" borderId="44" xfId="0" applyFont="1" applyBorder="1" applyAlignment="1">
      <alignment/>
    </xf>
    <xf numFmtId="0" fontId="16" fillId="0" borderId="0" xfId="0" applyFont="1" applyAlignment="1">
      <alignment/>
    </xf>
    <xf numFmtId="0" fontId="16" fillId="0" borderId="45" xfId="0" applyFont="1" applyBorder="1" applyAlignment="1">
      <alignment/>
    </xf>
    <xf numFmtId="0" fontId="16" fillId="0" borderId="30" xfId="0" applyFont="1" applyBorder="1" applyAlignment="1">
      <alignment/>
    </xf>
    <xf numFmtId="0" fontId="16" fillId="0" borderId="31" xfId="0" applyFont="1" applyBorder="1" applyAlignment="1">
      <alignment/>
    </xf>
    <xf numFmtId="0" fontId="16" fillId="0" borderId="36" xfId="0" applyFont="1" applyBorder="1" applyAlignment="1">
      <alignment/>
    </xf>
    <xf numFmtId="0" fontId="63" fillId="0" borderId="28" xfId="0" applyFont="1" applyBorder="1" applyAlignment="1">
      <alignment horizontal="center" vertical="center"/>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48" xfId="0" applyFont="1" applyBorder="1" applyAlignment="1">
      <alignment horizontal="center" vertical="center"/>
    </xf>
    <xf numFmtId="0" fontId="9" fillId="0" borderId="0" xfId="0" applyFont="1" applyAlignment="1">
      <alignment horizontal="center"/>
    </xf>
    <xf numFmtId="0" fontId="8"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laipedatransport.lt/lt/miesto-transporto-schema-29"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M36"/>
  <sheetViews>
    <sheetView tabSelected="1" zoomScalePageLayoutView="0" workbookViewId="0" topLeftCell="A1">
      <selection activeCell="A12" sqref="A12:IV12"/>
    </sheetView>
  </sheetViews>
  <sheetFormatPr defaultColWidth="9.00390625" defaultRowHeight="15.75"/>
  <cols>
    <col min="2" max="2" width="34.375" style="0" customWidth="1"/>
    <col min="3" max="8" width="10.75390625" style="0" customWidth="1"/>
    <col min="9" max="9" width="9.00390625" style="0" customWidth="1"/>
    <col min="10" max="10" width="9.875" style="0" customWidth="1"/>
  </cols>
  <sheetData>
    <row r="2" spans="2:10" ht="24" thickBot="1">
      <c r="B2" s="87" t="s">
        <v>134</v>
      </c>
      <c r="C2" s="87"/>
      <c r="D2" s="87"/>
      <c r="E2" s="87"/>
      <c r="F2" s="87"/>
      <c r="G2" s="87"/>
      <c r="H2" s="87"/>
      <c r="I2" s="87"/>
      <c r="J2" s="87"/>
    </row>
    <row r="3" spans="2:11" s="2" customFormat="1" ht="16.5" thickBot="1">
      <c r="B3" s="89" t="s">
        <v>6</v>
      </c>
      <c r="C3" s="82" t="s">
        <v>7</v>
      </c>
      <c r="D3" s="83"/>
      <c r="E3" s="91"/>
      <c r="F3" s="82" t="s">
        <v>7</v>
      </c>
      <c r="G3" s="83"/>
      <c r="H3" s="91"/>
      <c r="I3" s="82" t="s">
        <v>7</v>
      </c>
      <c r="J3" s="83"/>
      <c r="K3" s="84"/>
    </row>
    <row r="4" spans="2:11" s="2" customFormat="1" ht="36" customHeight="1" thickBot="1">
      <c r="B4" s="89"/>
      <c r="C4" s="85" t="s">
        <v>9</v>
      </c>
      <c r="D4" s="86"/>
      <c r="E4" s="84"/>
      <c r="F4" s="85" t="s">
        <v>8</v>
      </c>
      <c r="G4" s="86"/>
      <c r="H4" s="84"/>
      <c r="I4" s="85" t="s">
        <v>10</v>
      </c>
      <c r="J4" s="86"/>
      <c r="K4" s="84"/>
    </row>
    <row r="5" spans="2:11" s="2" customFormat="1" ht="39.75" customHeight="1" thickBot="1">
      <c r="B5" s="90"/>
      <c r="C5" s="50" t="s">
        <v>136</v>
      </c>
      <c r="D5" s="50" t="s">
        <v>137</v>
      </c>
      <c r="E5" s="50" t="s">
        <v>138</v>
      </c>
      <c r="F5" s="50" t="s">
        <v>136</v>
      </c>
      <c r="G5" s="50" t="s">
        <v>137</v>
      </c>
      <c r="H5" s="50" t="s">
        <v>138</v>
      </c>
      <c r="I5" s="50" t="s">
        <v>136</v>
      </c>
      <c r="J5" s="50" t="s">
        <v>137</v>
      </c>
      <c r="K5" s="50" t="s">
        <v>138</v>
      </c>
    </row>
    <row r="6" spans="2:13" s="2" customFormat="1" ht="43.5" customHeight="1" thickBot="1">
      <c r="B6" s="28" t="s">
        <v>11</v>
      </c>
      <c r="C6" s="29">
        <v>89</v>
      </c>
      <c r="D6" s="29">
        <v>25.7</v>
      </c>
      <c r="E6" s="29">
        <f aca="true" t="shared" si="0" ref="E6:E11">D6*3.4528</f>
        <v>88.73696</v>
      </c>
      <c r="F6" s="29">
        <v>87</v>
      </c>
      <c r="G6" s="29">
        <v>25.2</v>
      </c>
      <c r="H6" s="74">
        <v>87</v>
      </c>
      <c r="I6" s="30">
        <v>84</v>
      </c>
      <c r="J6" s="31">
        <v>24.3</v>
      </c>
      <c r="K6" s="31">
        <f aca="true" t="shared" si="1" ref="K6:K28">J6*3.4528</f>
        <v>83.90304</v>
      </c>
      <c r="M6" s="48"/>
    </row>
    <row r="7" spans="2:11" s="2" customFormat="1" ht="43.5" customHeight="1" thickBot="1">
      <c r="B7" s="28" t="s">
        <v>12</v>
      </c>
      <c r="C7" s="32">
        <v>44.5</v>
      </c>
      <c r="D7" s="32">
        <v>12.85</v>
      </c>
      <c r="E7" s="32">
        <f t="shared" si="0"/>
        <v>44.36848</v>
      </c>
      <c r="F7" s="32">
        <v>43.5</v>
      </c>
      <c r="G7" s="32">
        <v>12.6</v>
      </c>
      <c r="H7" s="70">
        <v>43.5</v>
      </c>
      <c r="I7" s="33">
        <v>42</v>
      </c>
      <c r="J7" s="34">
        <v>12.15</v>
      </c>
      <c r="K7" s="34">
        <f t="shared" si="1"/>
        <v>41.95152</v>
      </c>
    </row>
    <row r="8" spans="2:11" s="2" customFormat="1" ht="43.5" customHeight="1" thickBot="1">
      <c r="B8" s="28" t="s">
        <v>13</v>
      </c>
      <c r="C8" s="32">
        <v>17.8</v>
      </c>
      <c r="D8" s="32">
        <v>5.14</v>
      </c>
      <c r="E8" s="32">
        <f t="shared" si="0"/>
        <v>17.747391999999998</v>
      </c>
      <c r="F8" s="32">
        <v>17.4</v>
      </c>
      <c r="G8" s="32">
        <v>5.04</v>
      </c>
      <c r="H8" s="32">
        <f aca="true" t="shared" si="2" ref="H8:H28">G8*3.4528</f>
        <v>17.402112</v>
      </c>
      <c r="I8" s="33">
        <v>16.8</v>
      </c>
      <c r="J8" s="34">
        <v>4.86</v>
      </c>
      <c r="K8" s="34">
        <f t="shared" si="1"/>
        <v>16.780608</v>
      </c>
    </row>
    <row r="9" spans="2:11" s="2" customFormat="1" ht="43.5" customHeight="1" thickBot="1">
      <c r="B9" s="28" t="s">
        <v>14</v>
      </c>
      <c r="C9" s="29">
        <v>69</v>
      </c>
      <c r="D9" s="29">
        <v>19.9</v>
      </c>
      <c r="E9" s="29">
        <f t="shared" si="0"/>
        <v>68.71072</v>
      </c>
      <c r="F9" s="29">
        <v>67</v>
      </c>
      <c r="G9" s="29">
        <v>19.4</v>
      </c>
      <c r="H9" s="29">
        <f t="shared" si="2"/>
        <v>66.98432</v>
      </c>
      <c r="I9" s="30">
        <v>65</v>
      </c>
      <c r="J9" s="31">
        <v>18.8</v>
      </c>
      <c r="K9" s="31">
        <f t="shared" si="1"/>
        <v>64.91264</v>
      </c>
    </row>
    <row r="10" spans="2:11" s="2" customFormat="1" ht="43.5" customHeight="1" thickBot="1">
      <c r="B10" s="28" t="s">
        <v>15</v>
      </c>
      <c r="C10" s="32">
        <v>34.5</v>
      </c>
      <c r="D10" s="32">
        <v>9.95</v>
      </c>
      <c r="E10" s="32">
        <f t="shared" si="0"/>
        <v>34.35536</v>
      </c>
      <c r="F10" s="32">
        <v>33.5</v>
      </c>
      <c r="G10" s="32">
        <v>9.7</v>
      </c>
      <c r="H10" s="32">
        <f t="shared" si="2"/>
        <v>33.49216</v>
      </c>
      <c r="I10" s="33">
        <v>32.5</v>
      </c>
      <c r="J10" s="34">
        <v>9.4</v>
      </c>
      <c r="K10" s="34">
        <f t="shared" si="1"/>
        <v>32.45632</v>
      </c>
    </row>
    <row r="11" spans="2:11" s="2" customFormat="1" ht="43.5" customHeight="1" thickBot="1">
      <c r="B11" s="28" t="s">
        <v>16</v>
      </c>
      <c r="C11" s="32">
        <v>13.8</v>
      </c>
      <c r="D11" s="32">
        <v>3.98</v>
      </c>
      <c r="E11" s="32">
        <f t="shared" si="0"/>
        <v>13.742144</v>
      </c>
      <c r="F11" s="32">
        <v>13.4</v>
      </c>
      <c r="G11" s="32">
        <v>3.88</v>
      </c>
      <c r="H11" s="32">
        <f t="shared" si="2"/>
        <v>13.396863999999999</v>
      </c>
      <c r="I11" s="33">
        <v>13</v>
      </c>
      <c r="J11" s="34">
        <v>3.76</v>
      </c>
      <c r="K11" s="34">
        <f t="shared" si="1"/>
        <v>12.982527999999999</v>
      </c>
    </row>
    <row r="12" spans="2:11" s="2" customFormat="1" ht="43.5" customHeight="1" thickBot="1">
      <c r="B12" s="28" t="s">
        <v>17</v>
      </c>
      <c r="C12" s="32" t="s">
        <v>18</v>
      </c>
      <c r="D12" s="32" t="s">
        <v>18</v>
      </c>
      <c r="E12" s="32" t="s">
        <v>18</v>
      </c>
      <c r="F12" s="29">
        <v>91</v>
      </c>
      <c r="G12" s="29">
        <v>26.3</v>
      </c>
      <c r="H12" s="29">
        <f t="shared" si="2"/>
        <v>90.80864</v>
      </c>
      <c r="I12" s="30">
        <v>89</v>
      </c>
      <c r="J12" s="31">
        <v>25.7</v>
      </c>
      <c r="K12" s="31">
        <f t="shared" si="1"/>
        <v>88.73696</v>
      </c>
    </row>
    <row r="13" spans="2:11" s="2" customFormat="1" ht="43.5" customHeight="1" thickBot="1">
      <c r="B13" s="28" t="s">
        <v>19</v>
      </c>
      <c r="C13" s="32" t="s">
        <v>18</v>
      </c>
      <c r="D13" s="32" t="s">
        <v>18</v>
      </c>
      <c r="E13" s="32" t="s">
        <v>18</v>
      </c>
      <c r="F13" s="29">
        <v>98</v>
      </c>
      <c r="G13" s="29">
        <v>28.3</v>
      </c>
      <c r="H13" s="29">
        <f t="shared" si="2"/>
        <v>97.71424</v>
      </c>
      <c r="I13" s="30">
        <v>96</v>
      </c>
      <c r="J13" s="31">
        <v>27.8</v>
      </c>
      <c r="K13" s="31">
        <f t="shared" si="1"/>
        <v>95.98784</v>
      </c>
    </row>
    <row r="14" spans="2:11" s="2" customFormat="1" ht="43.5" customHeight="1" thickBot="1">
      <c r="B14" s="28" t="s">
        <v>20</v>
      </c>
      <c r="C14" s="32" t="s">
        <v>18</v>
      </c>
      <c r="D14" s="32" t="s">
        <v>18</v>
      </c>
      <c r="E14" s="32" t="s">
        <v>18</v>
      </c>
      <c r="F14" s="29">
        <v>79</v>
      </c>
      <c r="G14" s="29">
        <v>22.8</v>
      </c>
      <c r="H14" s="29">
        <f t="shared" si="2"/>
        <v>78.72384</v>
      </c>
      <c r="I14" s="30">
        <v>77</v>
      </c>
      <c r="J14" s="31">
        <v>22.3</v>
      </c>
      <c r="K14" s="31">
        <f t="shared" si="1"/>
        <v>76.99744</v>
      </c>
    </row>
    <row r="15" spans="2:11" s="2" customFormat="1" ht="43.5" customHeight="1" thickBot="1">
      <c r="B15" s="28" t="s">
        <v>21</v>
      </c>
      <c r="C15" s="29">
        <v>890</v>
      </c>
      <c r="D15" s="29">
        <v>257.5</v>
      </c>
      <c r="E15" s="29">
        <f aca="true" t="shared" si="3" ref="E15:E26">D15*3.4528</f>
        <v>889.096</v>
      </c>
      <c r="F15" s="29">
        <v>870</v>
      </c>
      <c r="G15" s="29">
        <v>251.5</v>
      </c>
      <c r="H15" s="29">
        <f t="shared" si="2"/>
        <v>868.3792</v>
      </c>
      <c r="I15" s="30">
        <v>850</v>
      </c>
      <c r="J15" s="31">
        <v>246</v>
      </c>
      <c r="K15" s="31">
        <f t="shared" si="1"/>
        <v>849.3888</v>
      </c>
    </row>
    <row r="16" spans="2:11" s="2" customFormat="1" ht="43.5" customHeight="1" thickBot="1">
      <c r="B16" s="28" t="s">
        <v>22</v>
      </c>
      <c r="C16" s="32">
        <v>445</v>
      </c>
      <c r="D16" s="32">
        <v>128.75</v>
      </c>
      <c r="E16" s="32">
        <f t="shared" si="3"/>
        <v>444.548</v>
      </c>
      <c r="F16" s="32">
        <v>435</v>
      </c>
      <c r="G16" s="32">
        <v>125.75</v>
      </c>
      <c r="H16" s="32">
        <f t="shared" si="2"/>
        <v>434.1896</v>
      </c>
      <c r="I16" s="33">
        <v>425</v>
      </c>
      <c r="J16" s="34">
        <v>123</v>
      </c>
      <c r="K16" s="34">
        <f t="shared" si="1"/>
        <v>424.6944</v>
      </c>
    </row>
    <row r="17" spans="2:11" s="2" customFormat="1" ht="43.5" customHeight="1" thickBot="1">
      <c r="B17" s="28" t="s">
        <v>23</v>
      </c>
      <c r="C17" s="32">
        <v>178</v>
      </c>
      <c r="D17" s="32">
        <v>51.5</v>
      </c>
      <c r="E17" s="32">
        <f t="shared" si="3"/>
        <v>177.8192</v>
      </c>
      <c r="F17" s="32">
        <v>174</v>
      </c>
      <c r="G17" s="32">
        <v>50.3</v>
      </c>
      <c r="H17" s="32">
        <f t="shared" si="2"/>
        <v>173.67584</v>
      </c>
      <c r="I17" s="33">
        <v>170</v>
      </c>
      <c r="J17" s="34">
        <v>49.2</v>
      </c>
      <c r="K17" s="34">
        <f t="shared" si="1"/>
        <v>169.87776</v>
      </c>
    </row>
    <row r="18" spans="2:11" s="2" customFormat="1" ht="43.5" customHeight="1" thickBot="1">
      <c r="B18" s="28" t="s">
        <v>24</v>
      </c>
      <c r="C18" s="29">
        <v>690</v>
      </c>
      <c r="D18" s="29">
        <v>199.5</v>
      </c>
      <c r="E18" s="29">
        <f t="shared" si="3"/>
        <v>688.8335999999999</v>
      </c>
      <c r="F18" s="29">
        <v>680</v>
      </c>
      <c r="G18" s="29">
        <v>196.5</v>
      </c>
      <c r="H18" s="29">
        <f t="shared" si="2"/>
        <v>678.4752</v>
      </c>
      <c r="I18" s="30">
        <v>670</v>
      </c>
      <c r="J18" s="31">
        <v>194</v>
      </c>
      <c r="K18" s="31">
        <f t="shared" si="1"/>
        <v>669.8432</v>
      </c>
    </row>
    <row r="19" spans="2:11" s="2" customFormat="1" ht="43.5" customHeight="1" thickBot="1">
      <c r="B19" s="28" t="s">
        <v>25</v>
      </c>
      <c r="C19" s="32">
        <v>345</v>
      </c>
      <c r="D19" s="32">
        <v>99.75</v>
      </c>
      <c r="E19" s="32">
        <f t="shared" si="3"/>
        <v>344.41679999999997</v>
      </c>
      <c r="F19" s="32">
        <v>340</v>
      </c>
      <c r="G19" s="32">
        <v>98.25</v>
      </c>
      <c r="H19" s="32">
        <f t="shared" si="2"/>
        <v>339.2376</v>
      </c>
      <c r="I19" s="33">
        <v>335</v>
      </c>
      <c r="J19" s="34">
        <v>97</v>
      </c>
      <c r="K19" s="34">
        <f t="shared" si="1"/>
        <v>334.9216</v>
      </c>
    </row>
    <row r="20" spans="2:11" s="2" customFormat="1" ht="43.5" customHeight="1" thickBot="1">
      <c r="B20" s="28" t="s">
        <v>26</v>
      </c>
      <c r="C20" s="32">
        <v>138</v>
      </c>
      <c r="D20" s="32">
        <v>39.9</v>
      </c>
      <c r="E20" s="32">
        <f t="shared" si="3"/>
        <v>137.76672</v>
      </c>
      <c r="F20" s="32">
        <v>136</v>
      </c>
      <c r="G20" s="32">
        <v>39.3</v>
      </c>
      <c r="H20" s="32">
        <f t="shared" si="2"/>
        <v>135.69503999999998</v>
      </c>
      <c r="I20" s="33">
        <v>134</v>
      </c>
      <c r="J20" s="34">
        <v>38.8</v>
      </c>
      <c r="K20" s="34">
        <f t="shared" si="1"/>
        <v>133.96864</v>
      </c>
    </row>
    <row r="21" spans="2:11" s="2" customFormat="1" ht="43.5" customHeight="1" thickBot="1">
      <c r="B21" s="28" t="s">
        <v>27</v>
      </c>
      <c r="C21" s="29">
        <v>470</v>
      </c>
      <c r="D21" s="29">
        <v>136</v>
      </c>
      <c r="E21" s="29">
        <f t="shared" si="3"/>
        <v>469.58079999999995</v>
      </c>
      <c r="F21" s="29">
        <v>460</v>
      </c>
      <c r="G21" s="29">
        <v>133</v>
      </c>
      <c r="H21" s="29">
        <f t="shared" si="2"/>
        <v>459.2224</v>
      </c>
      <c r="I21" s="30">
        <v>450</v>
      </c>
      <c r="J21" s="31">
        <v>130</v>
      </c>
      <c r="K21" s="31">
        <f t="shared" si="1"/>
        <v>448.864</v>
      </c>
    </row>
    <row r="22" spans="2:11" s="2" customFormat="1" ht="43.5" customHeight="1" thickBot="1">
      <c r="B22" s="28" t="s">
        <v>28</v>
      </c>
      <c r="C22" s="32">
        <v>235</v>
      </c>
      <c r="D22" s="32">
        <v>68</v>
      </c>
      <c r="E22" s="32">
        <f t="shared" si="3"/>
        <v>234.79039999999998</v>
      </c>
      <c r="F22" s="32">
        <v>230</v>
      </c>
      <c r="G22" s="32">
        <v>66.5</v>
      </c>
      <c r="H22" s="32">
        <f t="shared" si="2"/>
        <v>229.6112</v>
      </c>
      <c r="I22" s="33">
        <v>225</v>
      </c>
      <c r="J22" s="34">
        <v>65</v>
      </c>
      <c r="K22" s="34">
        <f t="shared" si="1"/>
        <v>224.432</v>
      </c>
    </row>
    <row r="23" spans="2:11" s="2" customFormat="1" ht="43.5" customHeight="1" thickBot="1">
      <c r="B23" s="28" t="s">
        <v>29</v>
      </c>
      <c r="C23" s="32">
        <v>94</v>
      </c>
      <c r="D23" s="32">
        <v>27.2</v>
      </c>
      <c r="E23" s="32">
        <f t="shared" si="3"/>
        <v>93.91615999999999</v>
      </c>
      <c r="F23" s="32">
        <v>92</v>
      </c>
      <c r="G23" s="32">
        <v>26.6</v>
      </c>
      <c r="H23" s="32">
        <f t="shared" si="2"/>
        <v>91.84448</v>
      </c>
      <c r="I23" s="33">
        <v>90</v>
      </c>
      <c r="J23" s="34">
        <v>26</v>
      </c>
      <c r="K23" s="34">
        <f t="shared" si="1"/>
        <v>89.77279999999999</v>
      </c>
    </row>
    <row r="24" spans="2:11" s="2" customFormat="1" ht="43.5" customHeight="1" thickBot="1">
      <c r="B24" s="28" t="s">
        <v>30</v>
      </c>
      <c r="C24" s="29">
        <v>370</v>
      </c>
      <c r="D24" s="29">
        <v>107</v>
      </c>
      <c r="E24" s="29">
        <f t="shared" si="3"/>
        <v>369.4496</v>
      </c>
      <c r="F24" s="29">
        <v>360</v>
      </c>
      <c r="G24" s="29">
        <v>104</v>
      </c>
      <c r="H24" s="29">
        <f t="shared" si="2"/>
        <v>359.09119999999996</v>
      </c>
      <c r="I24" s="30">
        <v>350</v>
      </c>
      <c r="J24" s="31">
        <v>101</v>
      </c>
      <c r="K24" s="31">
        <f t="shared" si="1"/>
        <v>348.7328</v>
      </c>
    </row>
    <row r="25" spans="2:11" s="2" customFormat="1" ht="43.5" customHeight="1" thickBot="1">
      <c r="B25" s="28" t="s">
        <v>31</v>
      </c>
      <c r="C25" s="32">
        <v>185</v>
      </c>
      <c r="D25" s="32">
        <v>53.5</v>
      </c>
      <c r="E25" s="32">
        <f t="shared" si="3"/>
        <v>184.7248</v>
      </c>
      <c r="F25" s="32">
        <v>180</v>
      </c>
      <c r="G25" s="32">
        <v>52</v>
      </c>
      <c r="H25" s="32">
        <f t="shared" si="2"/>
        <v>179.54559999999998</v>
      </c>
      <c r="I25" s="33">
        <v>175</v>
      </c>
      <c r="J25" s="34">
        <v>50.5</v>
      </c>
      <c r="K25" s="34">
        <f t="shared" si="1"/>
        <v>174.3664</v>
      </c>
    </row>
    <row r="26" spans="2:11" s="2" customFormat="1" ht="43.5" customHeight="1" thickBot="1">
      <c r="B26" s="28" t="s">
        <v>32</v>
      </c>
      <c r="C26" s="32">
        <v>74</v>
      </c>
      <c r="D26" s="32">
        <v>21.4</v>
      </c>
      <c r="E26" s="32">
        <f t="shared" si="3"/>
        <v>73.88991999999999</v>
      </c>
      <c r="F26" s="32">
        <v>72</v>
      </c>
      <c r="G26" s="32">
        <v>20.8</v>
      </c>
      <c r="H26" s="32">
        <f t="shared" si="2"/>
        <v>71.81824</v>
      </c>
      <c r="I26" s="33">
        <v>70</v>
      </c>
      <c r="J26" s="34">
        <v>20.2</v>
      </c>
      <c r="K26" s="34">
        <f t="shared" si="1"/>
        <v>69.74655999999999</v>
      </c>
    </row>
    <row r="27" spans="2:11" s="2" customFormat="1" ht="34.5" customHeight="1" thickBot="1">
      <c r="B27" s="28" t="s">
        <v>119</v>
      </c>
      <c r="C27" s="32" t="s">
        <v>18</v>
      </c>
      <c r="D27" s="32" t="s">
        <v>18</v>
      </c>
      <c r="E27" s="32" t="s">
        <v>18</v>
      </c>
      <c r="F27" s="29">
        <v>1080</v>
      </c>
      <c r="G27" s="29">
        <v>312.5</v>
      </c>
      <c r="H27" s="29">
        <f t="shared" si="2"/>
        <v>1079</v>
      </c>
      <c r="I27" s="30">
        <v>1050</v>
      </c>
      <c r="J27" s="31">
        <v>304</v>
      </c>
      <c r="K27" s="31">
        <f t="shared" si="1"/>
        <v>1049.6512</v>
      </c>
    </row>
    <row r="28" spans="2:11" s="2" customFormat="1" ht="33" customHeight="1" thickBot="1">
      <c r="B28" s="28" t="s">
        <v>120</v>
      </c>
      <c r="C28" s="32" t="s">
        <v>18</v>
      </c>
      <c r="D28" s="32" t="s">
        <v>18</v>
      </c>
      <c r="E28" s="32" t="s">
        <v>18</v>
      </c>
      <c r="F28" s="29">
        <v>850</v>
      </c>
      <c r="G28" s="29">
        <v>246</v>
      </c>
      <c r="H28" s="29">
        <f t="shared" si="2"/>
        <v>849.3888</v>
      </c>
      <c r="I28" s="30">
        <v>840</v>
      </c>
      <c r="J28" s="31">
        <v>243</v>
      </c>
      <c r="K28" s="31">
        <f t="shared" si="1"/>
        <v>839.0304</v>
      </c>
    </row>
    <row r="31" ht="16.5" thickBot="1"/>
    <row r="32" spans="3:8" ht="32.25" thickBot="1">
      <c r="C32" s="50" t="s">
        <v>136</v>
      </c>
      <c r="D32" s="50" t="s">
        <v>137</v>
      </c>
      <c r="E32" s="50" t="s">
        <v>138</v>
      </c>
      <c r="F32" s="50" t="s">
        <v>136</v>
      </c>
      <c r="G32" s="50" t="s">
        <v>137</v>
      </c>
      <c r="H32" s="50" t="s">
        <v>138</v>
      </c>
    </row>
    <row r="33" spans="2:8" ht="19.5" thickBot="1">
      <c r="B33" s="88" t="s">
        <v>81</v>
      </c>
      <c r="C33" s="88"/>
      <c r="D33" s="88"/>
      <c r="E33" s="88"/>
      <c r="F33" s="88"/>
      <c r="G33" s="88"/>
      <c r="H33" s="71"/>
    </row>
    <row r="34" spans="2:8" ht="15.75">
      <c r="B34" s="35" t="s">
        <v>75</v>
      </c>
      <c r="C34" s="36">
        <v>7</v>
      </c>
      <c r="D34" s="37">
        <v>2</v>
      </c>
      <c r="E34" s="37">
        <f>D34*3.4528</f>
        <v>6.9056</v>
      </c>
      <c r="F34" s="36">
        <v>7</v>
      </c>
      <c r="G34" s="37">
        <v>2</v>
      </c>
      <c r="H34" s="38">
        <f>G34*3.4528</f>
        <v>6.9056</v>
      </c>
    </row>
    <row r="35" spans="2:8" ht="15.75">
      <c r="B35" s="39" t="s">
        <v>76</v>
      </c>
      <c r="C35" s="40">
        <v>18</v>
      </c>
      <c r="D35" s="41">
        <v>5</v>
      </c>
      <c r="E35" s="41">
        <f>D35*3.4528</f>
        <v>17.264</v>
      </c>
      <c r="F35" s="40">
        <v>18</v>
      </c>
      <c r="G35" s="41">
        <v>5</v>
      </c>
      <c r="H35" s="42">
        <f>G35*3.4528</f>
        <v>17.264</v>
      </c>
    </row>
    <row r="36" spans="2:8" ht="16.5" thickBot="1">
      <c r="B36" s="43" t="s">
        <v>77</v>
      </c>
      <c r="C36" s="44">
        <v>35</v>
      </c>
      <c r="D36" s="45">
        <v>10</v>
      </c>
      <c r="E36" s="45">
        <f>D36*3.4528</f>
        <v>34.528</v>
      </c>
      <c r="F36" s="44">
        <v>35</v>
      </c>
      <c r="G36" s="45">
        <v>10</v>
      </c>
      <c r="H36" s="46">
        <f>G36*3.4528</f>
        <v>34.528</v>
      </c>
    </row>
  </sheetData>
  <sheetProtection/>
  <mergeCells count="9">
    <mergeCell ref="I3:K3"/>
    <mergeCell ref="I4:K4"/>
    <mergeCell ref="B2:J2"/>
    <mergeCell ref="B33:G33"/>
    <mergeCell ref="B3:B5"/>
    <mergeCell ref="C3:E3"/>
    <mergeCell ref="C4:E4"/>
    <mergeCell ref="F3:H3"/>
    <mergeCell ref="F4:H4"/>
  </mergeCells>
  <printOptions/>
  <pageMargins left="0.17" right="0.17" top="0.75" bottom="0.29"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E5" sqref="E5"/>
    </sheetView>
  </sheetViews>
  <sheetFormatPr defaultColWidth="9.00390625" defaultRowHeight="15.75"/>
  <cols>
    <col min="1" max="1" width="2.75390625" style="2" customWidth="1"/>
    <col min="2" max="2" width="10.875" style="17" customWidth="1"/>
    <col min="3" max="4" width="11.625" style="2" customWidth="1"/>
    <col min="5" max="5" width="15.125" style="2" customWidth="1"/>
    <col min="6" max="6" width="9.00390625" style="2" customWidth="1"/>
    <col min="7" max="7" width="10.00390625" style="2" customWidth="1"/>
    <col min="8" max="16384" width="9.00390625" style="2" customWidth="1"/>
  </cols>
  <sheetData>
    <row r="1" spans="2:9" ht="13.5" customHeight="1">
      <c r="B1" s="23"/>
      <c r="C1" s="23"/>
      <c r="D1" s="23"/>
      <c r="E1" s="23"/>
      <c r="F1" s="23"/>
      <c r="G1" s="23"/>
      <c r="H1" s="23"/>
      <c r="I1" s="23"/>
    </row>
    <row r="2" spans="1:7" ht="15.75">
      <c r="A2" s="18"/>
      <c r="B2" s="124" t="s">
        <v>113</v>
      </c>
      <c r="C2" s="124"/>
      <c r="D2" s="124"/>
      <c r="E2" s="124"/>
      <c r="F2" s="124"/>
      <c r="G2" s="124"/>
    </row>
    <row r="3" spans="1:7" ht="15.75">
      <c r="A3" s="18"/>
      <c r="B3" s="19"/>
      <c r="C3" s="18"/>
      <c r="D3" s="18"/>
      <c r="E3" s="18"/>
      <c r="F3" s="18"/>
      <c r="G3" s="1"/>
    </row>
    <row r="4" spans="1:7" ht="15.75">
      <c r="A4" s="18"/>
      <c r="B4" s="19" t="s">
        <v>114</v>
      </c>
      <c r="C4" s="18"/>
      <c r="D4" s="18"/>
      <c r="E4" s="18"/>
      <c r="F4" s="18"/>
      <c r="G4" s="1"/>
    </row>
    <row r="5" spans="1:7" ht="15.75">
      <c r="A5" s="18"/>
      <c r="B5" s="22" t="s">
        <v>4</v>
      </c>
      <c r="C5" s="22" t="s">
        <v>5</v>
      </c>
      <c r="D5" s="22" t="s">
        <v>4</v>
      </c>
      <c r="E5" s="18"/>
      <c r="F5" s="18"/>
      <c r="G5" s="1"/>
    </row>
    <row r="6" spans="1:7" ht="15.75">
      <c r="A6" s="18"/>
      <c r="B6" s="20">
        <v>2.6</v>
      </c>
      <c r="C6" s="20">
        <v>0.7</v>
      </c>
      <c r="D6" s="20">
        <f>C6*3.4528</f>
        <v>2.4169599999999996</v>
      </c>
      <c r="E6" s="21" t="s">
        <v>115</v>
      </c>
      <c r="F6" s="18"/>
      <c r="G6" s="1"/>
    </row>
    <row r="7" spans="1:7" ht="15.75">
      <c r="A7" s="18"/>
      <c r="B7" s="20">
        <v>2.8000000000000003</v>
      </c>
      <c r="C7" s="20">
        <v>0.8</v>
      </c>
      <c r="D7" s="20">
        <f>C7*3.4528</f>
        <v>2.7622400000000003</v>
      </c>
      <c r="E7" s="21" t="s">
        <v>116</v>
      </c>
      <c r="F7" s="18"/>
      <c r="G7" s="1"/>
    </row>
    <row r="8" spans="1:7" ht="15.75">
      <c r="A8" s="18"/>
      <c r="B8" s="20">
        <v>2.8000000000000003</v>
      </c>
      <c r="C8" s="20">
        <v>0.8</v>
      </c>
      <c r="D8" s="20">
        <f>C8*3.4528</f>
        <v>2.7622400000000003</v>
      </c>
      <c r="E8" s="21" t="s">
        <v>117</v>
      </c>
      <c r="F8" s="18"/>
      <c r="G8" s="1"/>
    </row>
    <row r="9" spans="1:7" ht="15.75">
      <c r="A9" s="18"/>
      <c r="B9" s="20">
        <v>2.8000000000000003</v>
      </c>
      <c r="C9" s="20">
        <v>0.8</v>
      </c>
      <c r="D9" s="20">
        <f>C9*3.4528</f>
        <v>2.7622400000000003</v>
      </c>
      <c r="E9" s="21" t="s">
        <v>118</v>
      </c>
      <c r="F9" s="18"/>
      <c r="G9" s="1"/>
    </row>
    <row r="10" spans="1:7" ht="15.75">
      <c r="A10" s="18"/>
      <c r="B10" s="19"/>
      <c r="C10" s="18"/>
      <c r="D10" s="18"/>
      <c r="E10" s="18"/>
      <c r="F10" s="18"/>
      <c r="G10" s="1"/>
    </row>
    <row r="11" spans="1:7" ht="15.75">
      <c r="A11" s="18"/>
      <c r="B11" s="22" t="s">
        <v>4</v>
      </c>
      <c r="C11" s="22" t="s">
        <v>5</v>
      </c>
      <c r="D11" s="22" t="s">
        <v>4</v>
      </c>
      <c r="E11" s="18"/>
      <c r="F11" s="18"/>
      <c r="G11" s="1"/>
    </row>
    <row r="12" spans="1:7" ht="15.75">
      <c r="A12" s="18"/>
      <c r="B12" s="20">
        <f>B6/2</f>
        <v>1.3</v>
      </c>
      <c r="C12" s="20">
        <f>C6/2</f>
        <v>0.35</v>
      </c>
      <c r="D12" s="20">
        <f>C12*3.4528</f>
        <v>1.2084799999999998</v>
      </c>
      <c r="E12" s="21" t="s">
        <v>115</v>
      </c>
      <c r="F12" s="18"/>
      <c r="G12" s="1"/>
    </row>
    <row r="13" spans="1:6" ht="15.75">
      <c r="A13" s="18"/>
      <c r="B13" s="20">
        <f aca="true" t="shared" si="0" ref="B13:C15">B7/2</f>
        <v>1.4000000000000001</v>
      </c>
      <c r="C13" s="20">
        <f t="shared" si="0"/>
        <v>0.4</v>
      </c>
      <c r="D13" s="20">
        <f>C13*3.4528</f>
        <v>1.3811200000000001</v>
      </c>
      <c r="E13" s="21" t="s">
        <v>116</v>
      </c>
      <c r="F13" s="18"/>
    </row>
    <row r="14" spans="1:6" ht="15.75">
      <c r="A14" s="18"/>
      <c r="B14" s="20">
        <f t="shared" si="0"/>
        <v>1.4000000000000001</v>
      </c>
      <c r="C14" s="20">
        <f t="shared" si="0"/>
        <v>0.4</v>
      </c>
      <c r="D14" s="20">
        <f>C14*3.4528</f>
        <v>1.3811200000000001</v>
      </c>
      <c r="E14" s="21" t="s">
        <v>117</v>
      </c>
      <c r="F14" s="18"/>
    </row>
    <row r="15" spans="2:5" ht="15.75">
      <c r="B15" s="20">
        <f t="shared" si="0"/>
        <v>1.4000000000000001</v>
      </c>
      <c r="C15" s="20">
        <f t="shared" si="0"/>
        <v>0.4</v>
      </c>
      <c r="D15" s="20">
        <f>C15*3.4528</f>
        <v>1.3811200000000001</v>
      </c>
      <c r="E15" s="21" t="s">
        <v>118</v>
      </c>
    </row>
    <row r="17" spans="2:5" ht="15.75">
      <c r="B17" s="22" t="s">
        <v>4</v>
      </c>
      <c r="C17" s="22" t="s">
        <v>5</v>
      </c>
      <c r="D17" s="22" t="s">
        <v>4</v>
      </c>
      <c r="E17" s="18"/>
    </row>
    <row r="18" spans="2:5" ht="15.75">
      <c r="B18" s="20">
        <f>B6/5</f>
        <v>0.52</v>
      </c>
      <c r="C18" s="20">
        <f>C6/5</f>
        <v>0.13999999999999999</v>
      </c>
      <c r="D18" s="20">
        <f>C18*3.4528</f>
        <v>0.48339199999999993</v>
      </c>
      <c r="E18" s="21" t="s">
        <v>115</v>
      </c>
    </row>
    <row r="19" spans="2:5" ht="15.75">
      <c r="B19" s="20">
        <f aca="true" t="shared" si="1" ref="B19:C21">B7/5</f>
        <v>0.56</v>
      </c>
      <c r="C19" s="20">
        <f t="shared" si="1"/>
        <v>0.16</v>
      </c>
      <c r="D19" s="20">
        <f>C19*3.4528</f>
        <v>0.5524479999999999</v>
      </c>
      <c r="E19" s="21" t="s">
        <v>116</v>
      </c>
    </row>
    <row r="20" spans="2:5" ht="15.75">
      <c r="B20" s="20">
        <f t="shared" si="1"/>
        <v>0.56</v>
      </c>
      <c r="C20" s="20">
        <f t="shared" si="1"/>
        <v>0.16</v>
      </c>
      <c r="D20" s="20">
        <f>C20*3.4528</f>
        <v>0.5524479999999999</v>
      </c>
      <c r="E20" s="21" t="s">
        <v>117</v>
      </c>
    </row>
    <row r="21" spans="2:5" ht="15.75">
      <c r="B21" s="20">
        <f t="shared" si="1"/>
        <v>0.56</v>
      </c>
      <c r="C21" s="20">
        <f t="shared" si="1"/>
        <v>0.16</v>
      </c>
      <c r="D21" s="20">
        <f>C21*3.4528</f>
        <v>0.5524479999999999</v>
      </c>
      <c r="E21" s="21" t="s">
        <v>118</v>
      </c>
    </row>
  </sheetData>
  <sheetProtection/>
  <mergeCells count="1">
    <mergeCell ref="B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H21"/>
  <sheetViews>
    <sheetView zoomScalePageLayoutView="0" workbookViewId="0" topLeftCell="A1">
      <selection activeCell="B2" sqref="B2:G2"/>
    </sheetView>
  </sheetViews>
  <sheetFormatPr defaultColWidth="9.00390625" defaultRowHeight="15.75"/>
  <cols>
    <col min="1" max="1" width="9.00390625" style="2" customWidth="1"/>
    <col min="2" max="2" width="63.50390625" style="2" customWidth="1"/>
    <col min="3" max="16384" width="9.00390625" style="2" customWidth="1"/>
  </cols>
  <sheetData>
    <row r="2" spans="2:7" ht="15.75">
      <c r="B2" s="95" t="s">
        <v>139</v>
      </c>
      <c r="C2" s="95"/>
      <c r="D2" s="95"/>
      <c r="E2" s="95"/>
      <c r="F2" s="95"/>
      <c r="G2" s="95"/>
    </row>
    <row r="3" ht="16.5" thickBot="1">
      <c r="B3" s="47" t="s">
        <v>33</v>
      </c>
    </row>
    <row r="4" spans="2:8" ht="16.5" thickBot="1">
      <c r="B4" s="92" t="s">
        <v>34</v>
      </c>
      <c r="C4" s="85" t="s">
        <v>35</v>
      </c>
      <c r="D4" s="86"/>
      <c r="E4" s="86"/>
      <c r="F4" s="86"/>
      <c r="G4" s="86"/>
      <c r="H4" s="84"/>
    </row>
    <row r="5" spans="2:8" ht="16.5" customHeight="1" thickBot="1">
      <c r="B5" s="93"/>
      <c r="C5" s="85" t="s">
        <v>36</v>
      </c>
      <c r="D5" s="86"/>
      <c r="E5" s="84"/>
      <c r="F5" s="85" t="s">
        <v>37</v>
      </c>
      <c r="G5" s="86"/>
      <c r="H5" s="84"/>
    </row>
    <row r="6" spans="2:8" ht="48" thickBot="1">
      <c r="B6" s="94"/>
      <c r="C6" s="50" t="s">
        <v>136</v>
      </c>
      <c r="D6" s="50" t="s">
        <v>137</v>
      </c>
      <c r="E6" s="50" t="s">
        <v>138</v>
      </c>
      <c r="F6" s="50" t="s">
        <v>136</v>
      </c>
      <c r="G6" s="50" t="s">
        <v>137</v>
      </c>
      <c r="H6" s="50" t="s">
        <v>138</v>
      </c>
    </row>
    <row r="7" spans="2:8" ht="20.25" customHeight="1" thickBot="1">
      <c r="B7" s="51" t="s">
        <v>38</v>
      </c>
      <c r="C7" s="52">
        <v>124</v>
      </c>
      <c r="D7" s="52">
        <v>35.9</v>
      </c>
      <c r="E7" s="52">
        <f>D7*3.4528</f>
        <v>123.95551999999999</v>
      </c>
      <c r="F7" s="52">
        <v>166</v>
      </c>
      <c r="G7" s="52">
        <v>48</v>
      </c>
      <c r="H7" s="52">
        <f>G7*3.4528</f>
        <v>165.7344</v>
      </c>
    </row>
    <row r="8" spans="2:8" ht="20.25" customHeight="1" thickBot="1">
      <c r="B8" s="51" t="s">
        <v>39</v>
      </c>
      <c r="C8" s="52">
        <v>62</v>
      </c>
      <c r="D8" s="52">
        <v>17.95</v>
      </c>
      <c r="E8" s="52">
        <f>D8*3.4528</f>
        <v>61.977759999999996</v>
      </c>
      <c r="F8" s="52">
        <v>83</v>
      </c>
      <c r="G8" s="52">
        <v>24</v>
      </c>
      <c r="H8" s="52">
        <f>G8*3.4528</f>
        <v>82.8672</v>
      </c>
    </row>
    <row r="9" spans="2:8" ht="25.5" customHeight="1" thickBot="1">
      <c r="B9" s="51" t="s">
        <v>40</v>
      </c>
      <c r="C9" s="52">
        <v>76.8</v>
      </c>
      <c r="D9" s="52">
        <v>22.24</v>
      </c>
      <c r="E9" s="52">
        <f>D9*3.4528</f>
        <v>76.79027199999999</v>
      </c>
      <c r="F9" s="52">
        <v>106.8</v>
      </c>
      <c r="G9" s="52">
        <v>30.93</v>
      </c>
      <c r="H9" s="52">
        <f>G9*3.4528</f>
        <v>106.795104</v>
      </c>
    </row>
    <row r="10" spans="2:8" ht="39.75" customHeight="1" thickBot="1">
      <c r="B10" s="51" t="s">
        <v>41</v>
      </c>
      <c r="C10" s="52">
        <v>44.3</v>
      </c>
      <c r="D10" s="52">
        <v>12.82</v>
      </c>
      <c r="E10" s="52">
        <f>D10*3.4528</f>
        <v>44.264896</v>
      </c>
      <c r="F10" s="52">
        <v>60.8</v>
      </c>
      <c r="G10" s="52">
        <v>17.59</v>
      </c>
      <c r="H10" s="52">
        <f>G10*3.4528</f>
        <v>60.734752</v>
      </c>
    </row>
    <row r="11" spans="2:8" ht="26.25" customHeight="1" thickBot="1">
      <c r="B11" s="51" t="s">
        <v>42</v>
      </c>
      <c r="C11" s="52">
        <v>24.8</v>
      </c>
      <c r="D11" s="52">
        <v>7.18</v>
      </c>
      <c r="E11" s="52">
        <f>D11*3.4528</f>
        <v>24.791103999999997</v>
      </c>
      <c r="F11" s="52">
        <v>33.2</v>
      </c>
      <c r="G11" s="52">
        <v>9.6</v>
      </c>
      <c r="H11" s="52">
        <f>G11*3.4528</f>
        <v>33.146879999999996</v>
      </c>
    </row>
    <row r="12" spans="2:7" ht="15.75">
      <c r="B12" s="49"/>
      <c r="C12" s="48"/>
      <c r="D12" s="48"/>
      <c r="E12" s="48"/>
      <c r="F12" s="48"/>
      <c r="G12" s="48"/>
    </row>
    <row r="13" spans="2:7" ht="16.5" thickBot="1">
      <c r="B13" s="49" t="s">
        <v>43</v>
      </c>
      <c r="C13" s="48"/>
      <c r="D13" s="48"/>
      <c r="E13" s="48"/>
      <c r="F13" s="48"/>
      <c r="G13" s="48"/>
    </row>
    <row r="14" spans="2:8" ht="16.5" thickBot="1">
      <c r="B14" s="92" t="s">
        <v>34</v>
      </c>
      <c r="C14" s="96" t="s">
        <v>44</v>
      </c>
      <c r="D14" s="97"/>
      <c r="E14" s="97"/>
      <c r="F14" s="97"/>
      <c r="G14" s="97"/>
      <c r="H14" s="98"/>
    </row>
    <row r="15" spans="2:8" ht="16.5" customHeight="1" thickBot="1">
      <c r="B15" s="93"/>
      <c r="C15" s="96" t="s">
        <v>36</v>
      </c>
      <c r="D15" s="97"/>
      <c r="E15" s="98"/>
      <c r="F15" s="96" t="s">
        <v>37</v>
      </c>
      <c r="G15" s="97"/>
      <c r="H15" s="98"/>
    </row>
    <row r="16" spans="2:8" ht="48" thickBot="1">
      <c r="B16" s="94"/>
      <c r="C16" s="50" t="s">
        <v>136</v>
      </c>
      <c r="D16" s="50" t="s">
        <v>137</v>
      </c>
      <c r="E16" s="50" t="s">
        <v>138</v>
      </c>
      <c r="F16" s="50" t="s">
        <v>136</v>
      </c>
      <c r="G16" s="50" t="s">
        <v>137</v>
      </c>
      <c r="H16" s="50" t="s">
        <v>138</v>
      </c>
    </row>
    <row r="17" spans="2:8" ht="22.5" customHeight="1" thickBot="1">
      <c r="B17" s="51" t="s">
        <v>38</v>
      </c>
      <c r="C17" s="52">
        <v>181</v>
      </c>
      <c r="D17" s="52">
        <v>52.4</v>
      </c>
      <c r="E17" s="52">
        <f>D17*3.4528</f>
        <v>180.92672</v>
      </c>
      <c r="F17" s="52">
        <v>237</v>
      </c>
      <c r="G17" s="52">
        <v>68.6</v>
      </c>
      <c r="H17" s="52">
        <f>G17*3.4528</f>
        <v>236.86207999999996</v>
      </c>
    </row>
    <row r="18" spans="2:8" ht="22.5" customHeight="1" thickBot="1">
      <c r="B18" s="51" t="s">
        <v>39</v>
      </c>
      <c r="C18" s="52">
        <v>90.5</v>
      </c>
      <c r="D18" s="52">
        <v>26.2</v>
      </c>
      <c r="E18" s="52">
        <f>D18*3.4528</f>
        <v>90.46336</v>
      </c>
      <c r="F18" s="52">
        <v>118.5</v>
      </c>
      <c r="G18" s="52">
        <v>34.3</v>
      </c>
      <c r="H18" s="52">
        <f>G18*3.4528</f>
        <v>118.43103999999998</v>
      </c>
    </row>
    <row r="19" spans="2:8" ht="30" customHeight="1" thickBot="1">
      <c r="B19" s="51" t="s">
        <v>40</v>
      </c>
      <c r="C19" s="52">
        <v>133.8</v>
      </c>
      <c r="D19" s="52">
        <v>38.74</v>
      </c>
      <c r="E19" s="52">
        <f>D19*3.4528</f>
        <v>133.761472</v>
      </c>
      <c r="F19" s="52">
        <v>177.8</v>
      </c>
      <c r="G19" s="52">
        <v>51.49</v>
      </c>
      <c r="H19" s="52">
        <f>G19*3.4528</f>
        <v>177.784672</v>
      </c>
    </row>
    <row r="20" spans="2:8" ht="37.5" customHeight="1" thickBot="1">
      <c r="B20" s="51" t="s">
        <v>41</v>
      </c>
      <c r="C20" s="52">
        <v>72.8</v>
      </c>
      <c r="D20" s="52">
        <v>21.08</v>
      </c>
      <c r="E20" s="52">
        <f>D20*3.4528</f>
        <v>72.78502399999999</v>
      </c>
      <c r="F20" s="52">
        <v>96.3</v>
      </c>
      <c r="G20" s="52">
        <v>27.89</v>
      </c>
      <c r="H20" s="52">
        <f>G20*3.4528</f>
        <v>96.298592</v>
      </c>
    </row>
    <row r="21" spans="2:8" ht="26.25" customHeight="1" thickBot="1">
      <c r="B21" s="51" t="s">
        <v>42</v>
      </c>
      <c r="C21" s="52">
        <v>36.2</v>
      </c>
      <c r="D21" s="52">
        <v>10.48</v>
      </c>
      <c r="E21" s="52">
        <f>D21*3.4528</f>
        <v>36.185344</v>
      </c>
      <c r="F21" s="52">
        <v>47.4</v>
      </c>
      <c r="G21" s="52">
        <v>13.72</v>
      </c>
      <c r="H21" s="52">
        <f>G21*3.4528</f>
        <v>47.372416</v>
      </c>
    </row>
  </sheetData>
  <sheetProtection/>
  <mergeCells count="9">
    <mergeCell ref="B14:B16"/>
    <mergeCell ref="B2:G2"/>
    <mergeCell ref="B4:B6"/>
    <mergeCell ref="C5:E5"/>
    <mergeCell ref="C15:E15"/>
    <mergeCell ref="C4:H4"/>
    <mergeCell ref="F5:H5"/>
    <mergeCell ref="C14:H14"/>
    <mergeCell ref="F15:H15"/>
  </mergeCells>
  <hyperlinks>
    <hyperlink ref="B3" r:id="rId1" tooltip="peržiūrėti" display="http://www.klaipedatransport.lt/lt/miesto-transporto-schema-29"/>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3:H25"/>
  <sheetViews>
    <sheetView zoomScalePageLayoutView="0" workbookViewId="0" topLeftCell="A1">
      <selection activeCell="C32" sqref="C32"/>
    </sheetView>
  </sheetViews>
  <sheetFormatPr defaultColWidth="9.00390625" defaultRowHeight="15.75"/>
  <cols>
    <col min="1" max="1" width="9.00390625" style="2" customWidth="1"/>
    <col min="2" max="2" width="29.625" style="2" customWidth="1"/>
    <col min="3" max="16384" width="9.00390625" style="2" customWidth="1"/>
  </cols>
  <sheetData>
    <row r="2" ht="16.5" thickBot="1"/>
    <row r="3" spans="2:5" ht="19.5" thickBot="1">
      <c r="B3" s="99" t="s">
        <v>78</v>
      </c>
      <c r="C3" s="100"/>
      <c r="D3" s="100"/>
      <c r="E3" s="101"/>
    </row>
    <row r="4" spans="2:5" ht="48" thickBot="1">
      <c r="B4" s="56"/>
      <c r="C4" s="50" t="s">
        <v>136</v>
      </c>
      <c r="D4" s="50" t="s">
        <v>137</v>
      </c>
      <c r="E4" s="50" t="s">
        <v>138</v>
      </c>
    </row>
    <row r="5" spans="2:8" ht="15.75">
      <c r="B5" s="53" t="s">
        <v>121</v>
      </c>
      <c r="C5" s="58">
        <v>2.2</v>
      </c>
      <c r="D5" s="76">
        <f>C5/3.4528</f>
        <v>0.6371640407784986</v>
      </c>
      <c r="E5" s="58">
        <f>D5*3.4528</f>
        <v>2.2</v>
      </c>
      <c r="G5" s="48"/>
      <c r="H5" s="48"/>
    </row>
    <row r="6" spans="2:5" ht="15.75">
      <c r="B6" s="54" t="s">
        <v>122</v>
      </c>
      <c r="C6" s="59">
        <v>1.1</v>
      </c>
      <c r="D6" s="77">
        <f>C6/3.4528</f>
        <v>0.3185820203892493</v>
      </c>
      <c r="E6" s="59">
        <f>D6*3.4528</f>
        <v>1.1</v>
      </c>
    </row>
    <row r="7" spans="2:5" ht="15.75">
      <c r="B7" s="54" t="s">
        <v>123</v>
      </c>
      <c r="C7" s="59">
        <v>0.44</v>
      </c>
      <c r="D7" s="77">
        <f>C7/3.4528</f>
        <v>0.12743280815569974</v>
      </c>
      <c r="E7" s="59">
        <f>D7*3.4528</f>
        <v>0.44000000000000006</v>
      </c>
    </row>
    <row r="8" spans="2:5" ht="15.75">
      <c r="B8" s="54" t="s">
        <v>124</v>
      </c>
      <c r="C8" s="59">
        <v>1.8</v>
      </c>
      <c r="D8" s="77">
        <f>C8/3.4528</f>
        <v>0.5213160333642262</v>
      </c>
      <c r="E8" s="59">
        <f>D8*3.4528</f>
        <v>1.8</v>
      </c>
    </row>
    <row r="9" spans="2:5" ht="15.75">
      <c r="B9" s="54" t="s">
        <v>125</v>
      </c>
      <c r="C9" s="59">
        <v>0.9</v>
      </c>
      <c r="D9" s="77">
        <f>C9/3.4528</f>
        <v>0.2606580166821131</v>
      </c>
      <c r="E9" s="59">
        <f>D9*3.4528</f>
        <v>0.9</v>
      </c>
    </row>
    <row r="10" spans="2:8" ht="16.5" thickBot="1">
      <c r="B10" s="55" t="s">
        <v>126</v>
      </c>
      <c r="C10" s="79">
        <v>0.36</v>
      </c>
      <c r="D10" s="75">
        <v>0.1</v>
      </c>
      <c r="E10" s="78">
        <f>D10*3.4528</f>
        <v>0.34528000000000003</v>
      </c>
      <c r="H10" s="48"/>
    </row>
    <row r="11" ht="16.5" thickBot="1"/>
    <row r="12" spans="2:5" ht="19.5" thickBot="1">
      <c r="B12" s="99" t="s">
        <v>80</v>
      </c>
      <c r="C12" s="100"/>
      <c r="D12" s="100"/>
      <c r="E12" s="101"/>
    </row>
    <row r="13" spans="2:5" ht="48" thickBot="1">
      <c r="B13" s="56"/>
      <c r="C13" s="50" t="s">
        <v>136</v>
      </c>
      <c r="D13" s="50" t="s">
        <v>137</v>
      </c>
      <c r="E13" s="50" t="s">
        <v>138</v>
      </c>
    </row>
    <row r="14" spans="2:5" ht="15.75">
      <c r="B14" s="53" t="s">
        <v>121</v>
      </c>
      <c r="C14" s="58">
        <v>2.6</v>
      </c>
      <c r="D14" s="58">
        <v>0.7</v>
      </c>
      <c r="E14" s="58">
        <f>D14*3.4528</f>
        <v>2.4169599999999996</v>
      </c>
    </row>
    <row r="15" spans="2:5" ht="15.75">
      <c r="B15" s="54" t="s">
        <v>122</v>
      </c>
      <c r="C15" s="59">
        <v>1.3</v>
      </c>
      <c r="D15" s="59">
        <v>0.35</v>
      </c>
      <c r="E15" s="59">
        <f>D15*3.4528</f>
        <v>1.2084799999999998</v>
      </c>
    </row>
    <row r="16" spans="2:5" ht="16.5" thickBot="1">
      <c r="B16" s="54" t="s">
        <v>123</v>
      </c>
      <c r="C16" s="60">
        <v>0.52</v>
      </c>
      <c r="D16" s="61">
        <v>0.14</v>
      </c>
      <c r="E16" s="61">
        <f>D16*3.4528</f>
        <v>0.48339200000000004</v>
      </c>
    </row>
    <row r="17" ht="16.5" thickBot="1"/>
    <row r="18" spans="2:5" ht="19.5" thickBot="1">
      <c r="B18" s="99" t="s">
        <v>79</v>
      </c>
      <c r="C18" s="100"/>
      <c r="D18" s="100"/>
      <c r="E18" s="101"/>
    </row>
    <row r="19" spans="2:5" ht="16.5" thickBot="1">
      <c r="B19" s="56"/>
      <c r="C19" s="57" t="s">
        <v>4</v>
      </c>
      <c r="D19" s="57" t="s">
        <v>5</v>
      </c>
      <c r="E19" s="57" t="s">
        <v>4</v>
      </c>
    </row>
    <row r="20" spans="2:5" ht="16.5" thickBot="1">
      <c r="B20" s="54" t="s">
        <v>124</v>
      </c>
      <c r="C20" s="81">
        <v>1.72</v>
      </c>
      <c r="D20" s="80">
        <v>0.5</v>
      </c>
      <c r="E20" s="59">
        <f>D20*3.4528</f>
        <v>1.7264</v>
      </c>
    </row>
    <row r="21" spans="2:5" ht="15.75">
      <c r="B21" s="54" t="s">
        <v>125</v>
      </c>
      <c r="C21" s="59">
        <v>0.86</v>
      </c>
      <c r="D21" s="59">
        <v>0.25</v>
      </c>
      <c r="E21" s="59">
        <f>D21*3.4528</f>
        <v>0.8632</v>
      </c>
    </row>
    <row r="22" spans="2:5" ht="16.5" thickBot="1">
      <c r="B22" s="55" t="s">
        <v>126</v>
      </c>
      <c r="C22" s="79">
        <v>0.34</v>
      </c>
      <c r="D22" s="78">
        <v>0.1</v>
      </c>
      <c r="E22" s="78">
        <f>D22*3.4528</f>
        <v>0.34528000000000003</v>
      </c>
    </row>
    <row r="25" ht="15.75">
      <c r="C25" s="48"/>
    </row>
  </sheetData>
  <sheetProtection/>
  <mergeCells count="3">
    <mergeCell ref="B3:E3"/>
    <mergeCell ref="B12:E12"/>
    <mergeCell ref="B18:E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H20"/>
  <sheetViews>
    <sheetView zoomScale="85" zoomScaleNormal="85" zoomScalePageLayoutView="0" workbookViewId="0" topLeftCell="A4">
      <pane ySplit="2" topLeftCell="A6" activePane="bottomLeft" state="frozen"/>
      <selection pane="topLeft" activeCell="A4" sqref="A4"/>
      <selection pane="bottomLeft" activeCell="M27" sqref="M27"/>
    </sheetView>
  </sheetViews>
  <sheetFormatPr defaultColWidth="9.00390625" defaultRowHeight="15.75"/>
  <cols>
    <col min="1" max="1" width="9.00390625" style="18" customWidth="1"/>
    <col min="2" max="2" width="5.75390625" style="18" customWidth="1"/>
    <col min="3" max="3" width="12.125" style="18" customWidth="1"/>
    <col min="4" max="4" width="17.00390625" style="18" customWidth="1"/>
    <col min="5" max="16384" width="9.00390625" style="18" customWidth="1"/>
  </cols>
  <sheetData>
    <row r="1" ht="16.5" thickBot="1"/>
    <row r="2" spans="2:33" ht="16.5" customHeight="1" thickBot="1">
      <c r="B2" s="107" t="s">
        <v>45</v>
      </c>
      <c r="C2" s="108"/>
      <c r="D2" s="109"/>
      <c r="E2" s="104" t="s">
        <v>46</v>
      </c>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6"/>
    </row>
    <row r="3" spans="2:33" ht="16.5" thickBot="1">
      <c r="B3" s="110"/>
      <c r="C3" s="111"/>
      <c r="D3" s="112"/>
      <c r="E3" s="104" t="s">
        <v>47</v>
      </c>
      <c r="F3" s="105"/>
      <c r="G3" s="105"/>
      <c r="H3" s="105"/>
      <c r="I3" s="106"/>
      <c r="J3" s="73"/>
      <c r="K3" s="104" t="s">
        <v>48</v>
      </c>
      <c r="L3" s="105"/>
      <c r="M3" s="105"/>
      <c r="N3" s="105"/>
      <c r="O3" s="106"/>
      <c r="P3" s="73"/>
      <c r="Q3" s="104" t="s">
        <v>49</v>
      </c>
      <c r="R3" s="105"/>
      <c r="S3" s="105"/>
      <c r="T3" s="105"/>
      <c r="U3" s="105"/>
      <c r="V3" s="105"/>
      <c r="W3" s="105"/>
      <c r="X3" s="105"/>
      <c r="Y3" s="105"/>
      <c r="Z3" s="105"/>
      <c r="AA3" s="105"/>
      <c r="AB3" s="105"/>
      <c r="AC3" s="105"/>
      <c r="AD3" s="105"/>
      <c r="AE3" s="105"/>
      <c r="AF3" s="105"/>
      <c r="AG3" s="106"/>
    </row>
    <row r="4" spans="2:34" ht="69" customHeight="1" thickBot="1">
      <c r="B4" s="110"/>
      <c r="C4" s="111"/>
      <c r="D4" s="112"/>
      <c r="E4" s="104" t="s">
        <v>50</v>
      </c>
      <c r="F4" s="105"/>
      <c r="G4" s="106"/>
      <c r="H4" s="104" t="s">
        <v>51</v>
      </c>
      <c r="I4" s="105"/>
      <c r="J4" s="106"/>
      <c r="K4" s="104" t="s">
        <v>52</v>
      </c>
      <c r="L4" s="105"/>
      <c r="M4" s="106"/>
      <c r="N4" s="104" t="s">
        <v>53</v>
      </c>
      <c r="O4" s="105"/>
      <c r="P4" s="106"/>
      <c r="Q4" s="104" t="s">
        <v>54</v>
      </c>
      <c r="R4" s="105"/>
      <c r="S4" s="106"/>
      <c r="T4" s="104" t="s">
        <v>55</v>
      </c>
      <c r="U4" s="105"/>
      <c r="V4" s="106"/>
      <c r="W4" s="104" t="s">
        <v>56</v>
      </c>
      <c r="X4" s="105"/>
      <c r="Y4" s="106"/>
      <c r="Z4" s="104" t="s">
        <v>57</v>
      </c>
      <c r="AA4" s="105"/>
      <c r="AB4" s="106"/>
      <c r="AC4" s="104" t="s">
        <v>58</v>
      </c>
      <c r="AD4" s="105"/>
      <c r="AE4" s="106"/>
      <c r="AF4" s="104" t="s">
        <v>59</v>
      </c>
      <c r="AG4" s="105"/>
      <c r="AH4" s="106"/>
    </row>
    <row r="5" spans="2:34" ht="22.5" customHeight="1" thickBot="1">
      <c r="B5" s="113"/>
      <c r="C5" s="114"/>
      <c r="D5" s="115"/>
      <c r="E5" s="62" t="s">
        <v>4</v>
      </c>
      <c r="F5" s="62" t="s">
        <v>5</v>
      </c>
      <c r="G5" s="62" t="s">
        <v>4</v>
      </c>
      <c r="H5" s="62" t="s">
        <v>4</v>
      </c>
      <c r="I5" s="62" t="s">
        <v>5</v>
      </c>
      <c r="J5" s="62" t="s">
        <v>4</v>
      </c>
      <c r="K5" s="62" t="s">
        <v>4</v>
      </c>
      <c r="L5" s="62" t="s">
        <v>5</v>
      </c>
      <c r="M5" s="62" t="s">
        <v>4</v>
      </c>
      <c r="N5" s="62" t="s">
        <v>4</v>
      </c>
      <c r="O5" s="62" t="s">
        <v>5</v>
      </c>
      <c r="P5" s="62" t="s">
        <v>4</v>
      </c>
      <c r="Q5" s="62" t="s">
        <v>4</v>
      </c>
      <c r="R5" s="62" t="s">
        <v>5</v>
      </c>
      <c r="S5" s="62" t="s">
        <v>4</v>
      </c>
      <c r="T5" s="62" t="s">
        <v>4</v>
      </c>
      <c r="U5" s="62" t="s">
        <v>5</v>
      </c>
      <c r="V5" s="62" t="s">
        <v>4</v>
      </c>
      <c r="W5" s="62" t="s">
        <v>4</v>
      </c>
      <c r="X5" s="62" t="s">
        <v>5</v>
      </c>
      <c r="Y5" s="62" t="s">
        <v>4</v>
      </c>
      <c r="Z5" s="62" t="s">
        <v>4</v>
      </c>
      <c r="AA5" s="62" t="s">
        <v>5</v>
      </c>
      <c r="AB5" s="62" t="s">
        <v>4</v>
      </c>
      <c r="AC5" s="62" t="s">
        <v>4</v>
      </c>
      <c r="AD5" s="62" t="s">
        <v>5</v>
      </c>
      <c r="AE5" s="62" t="s">
        <v>4</v>
      </c>
      <c r="AF5" s="62" t="s">
        <v>4</v>
      </c>
      <c r="AG5" s="62" t="s">
        <v>5</v>
      </c>
      <c r="AH5" s="62" t="s">
        <v>4</v>
      </c>
    </row>
    <row r="6" spans="2:34" ht="32.25" customHeight="1" thickBot="1">
      <c r="B6" s="62">
        <v>1</v>
      </c>
      <c r="C6" s="102" t="s">
        <v>60</v>
      </c>
      <c r="D6" s="103"/>
      <c r="E6" s="70">
        <v>2.2</v>
      </c>
      <c r="F6" s="70">
        <f>E6/3.4528</f>
        <v>0.6371640407784986</v>
      </c>
      <c r="G6" s="70">
        <f>F6*3.4528</f>
        <v>2.2</v>
      </c>
      <c r="H6" s="70">
        <v>2.6</v>
      </c>
      <c r="I6" s="70">
        <v>0.7</v>
      </c>
      <c r="J6" s="70">
        <f>I6*3.4528</f>
        <v>2.4169599999999996</v>
      </c>
      <c r="K6" s="70">
        <v>1.72</v>
      </c>
      <c r="L6" s="70">
        <v>0.5</v>
      </c>
      <c r="M6" s="70">
        <v>1.72</v>
      </c>
      <c r="N6" s="70">
        <v>1.8</v>
      </c>
      <c r="O6" s="70">
        <v>0.52</v>
      </c>
      <c r="P6" s="70">
        <f>O6*3.4528</f>
        <v>1.795456</v>
      </c>
      <c r="Q6" s="70">
        <v>87</v>
      </c>
      <c r="R6" s="70">
        <v>25.2</v>
      </c>
      <c r="S6" s="70">
        <v>87</v>
      </c>
      <c r="T6" s="70">
        <v>89</v>
      </c>
      <c r="U6" s="70">
        <v>25.7</v>
      </c>
      <c r="V6" s="70">
        <f>U6*3.4528</f>
        <v>88.73696</v>
      </c>
      <c r="W6" s="70">
        <v>84</v>
      </c>
      <c r="X6" s="70">
        <v>24.3</v>
      </c>
      <c r="Y6" s="70">
        <f>X6*3.4528</f>
        <v>83.90304</v>
      </c>
      <c r="Z6" s="70">
        <v>69</v>
      </c>
      <c r="AA6" s="70">
        <v>19.9</v>
      </c>
      <c r="AB6" s="70">
        <f>AA6*3.4528</f>
        <v>68.71072</v>
      </c>
      <c r="AC6" s="70">
        <v>67</v>
      </c>
      <c r="AD6" s="70">
        <v>19.4</v>
      </c>
      <c r="AE6" s="70">
        <f>AD6*3.4528</f>
        <v>66.98432</v>
      </c>
      <c r="AF6" s="70">
        <v>65</v>
      </c>
      <c r="AG6" s="70">
        <v>18.8</v>
      </c>
      <c r="AH6" s="70">
        <f>AG6*3.4528</f>
        <v>64.91264</v>
      </c>
    </row>
    <row r="7" spans="2:34" ht="38.25" customHeight="1" thickBot="1">
      <c r="B7" s="62">
        <v>2</v>
      </c>
      <c r="C7" s="102" t="s">
        <v>61</v>
      </c>
      <c r="D7" s="103"/>
      <c r="E7" s="70">
        <v>1.1</v>
      </c>
      <c r="F7" s="70">
        <v>0.32</v>
      </c>
      <c r="G7" s="70">
        <f aca="true" t="shared" si="0" ref="G7:G20">F7*3.4528</f>
        <v>1.1048959999999999</v>
      </c>
      <c r="H7" s="70">
        <v>1.3</v>
      </c>
      <c r="I7" s="70">
        <v>0.35</v>
      </c>
      <c r="J7" s="70">
        <f aca="true" t="shared" si="1" ref="J7:J20">I7*3.4528</f>
        <v>1.2084799999999998</v>
      </c>
      <c r="K7" s="70">
        <v>0.86</v>
      </c>
      <c r="L7" s="70">
        <v>0.25</v>
      </c>
      <c r="M7" s="70">
        <f aca="true" t="shared" si="2" ref="M7:M13">L7*3.4528</f>
        <v>0.8632</v>
      </c>
      <c r="N7" s="70">
        <v>0.9</v>
      </c>
      <c r="O7" s="70">
        <v>0.26</v>
      </c>
      <c r="P7" s="70">
        <f aca="true" t="shared" si="3" ref="P7:P20">O7*3.4528</f>
        <v>0.897728</v>
      </c>
      <c r="Q7" s="70">
        <v>17.4</v>
      </c>
      <c r="R7" s="70">
        <v>5.04</v>
      </c>
      <c r="S7" s="70">
        <f aca="true" t="shared" si="4" ref="S7:S20">R7*3.4528</f>
        <v>17.402112</v>
      </c>
      <c r="T7" s="70">
        <v>17.8</v>
      </c>
      <c r="U7" s="70">
        <v>5.14</v>
      </c>
      <c r="V7" s="70">
        <f aca="true" t="shared" si="5" ref="V7:V20">U7*3.4528</f>
        <v>17.747391999999998</v>
      </c>
      <c r="W7" s="70">
        <v>16.8</v>
      </c>
      <c r="X7" s="70">
        <v>4.86</v>
      </c>
      <c r="Y7" s="70">
        <f aca="true" t="shared" si="6" ref="Y7:Y20">X7*3.4528</f>
        <v>16.780608</v>
      </c>
      <c r="Z7" s="70">
        <v>13.8</v>
      </c>
      <c r="AA7" s="70">
        <v>3.98</v>
      </c>
      <c r="AB7" s="70">
        <f aca="true" t="shared" si="7" ref="AB7:AB20">AA7*3.4528</f>
        <v>13.742144</v>
      </c>
      <c r="AC7" s="70">
        <v>13.4</v>
      </c>
      <c r="AD7" s="70">
        <v>3.88</v>
      </c>
      <c r="AE7" s="70">
        <f aca="true" t="shared" si="8" ref="AE7:AE20">AD7*3.4528</f>
        <v>13.396863999999999</v>
      </c>
      <c r="AF7" s="70">
        <v>13</v>
      </c>
      <c r="AG7" s="70">
        <v>3.76</v>
      </c>
      <c r="AH7" s="70">
        <f aca="true" t="shared" si="9" ref="AH7:AH20">AG7*3.4528</f>
        <v>12.982527999999999</v>
      </c>
    </row>
    <row r="8" spans="2:34" ht="69.75" customHeight="1" thickBot="1">
      <c r="B8" s="62">
        <v>3</v>
      </c>
      <c r="C8" s="102" t="s">
        <v>62</v>
      </c>
      <c r="D8" s="103"/>
      <c r="E8" s="70">
        <v>1.1</v>
      </c>
      <c r="F8" s="70">
        <v>0.32</v>
      </c>
      <c r="G8" s="70">
        <f t="shared" si="0"/>
        <v>1.1048959999999999</v>
      </c>
      <c r="H8" s="70">
        <v>1.3</v>
      </c>
      <c r="I8" s="70">
        <v>0.35</v>
      </c>
      <c r="J8" s="70">
        <f t="shared" si="1"/>
        <v>1.2084799999999998</v>
      </c>
      <c r="K8" s="70">
        <v>0.86</v>
      </c>
      <c r="L8" s="70">
        <v>0.25</v>
      </c>
      <c r="M8" s="70">
        <f t="shared" si="2"/>
        <v>0.8632</v>
      </c>
      <c r="N8" s="70">
        <v>0.9</v>
      </c>
      <c r="O8" s="70">
        <v>0.26</v>
      </c>
      <c r="P8" s="70">
        <f t="shared" si="3"/>
        <v>0.897728</v>
      </c>
      <c r="Q8" s="70">
        <v>43.5</v>
      </c>
      <c r="R8" s="70">
        <v>12.6</v>
      </c>
      <c r="S8" s="70">
        <v>43.5</v>
      </c>
      <c r="T8" s="70">
        <v>44.5</v>
      </c>
      <c r="U8" s="70">
        <v>12.85</v>
      </c>
      <c r="V8" s="70">
        <f t="shared" si="5"/>
        <v>44.36848</v>
      </c>
      <c r="W8" s="70">
        <v>42</v>
      </c>
      <c r="X8" s="70">
        <v>12.15</v>
      </c>
      <c r="Y8" s="70">
        <f t="shared" si="6"/>
        <v>41.95152</v>
      </c>
      <c r="Z8" s="70">
        <v>34.5</v>
      </c>
      <c r="AA8" s="70">
        <v>9.95</v>
      </c>
      <c r="AB8" s="70">
        <f t="shared" si="7"/>
        <v>34.35536</v>
      </c>
      <c r="AC8" s="70">
        <v>33.5</v>
      </c>
      <c r="AD8" s="70">
        <v>9.7</v>
      </c>
      <c r="AE8" s="70">
        <f t="shared" si="8"/>
        <v>33.49216</v>
      </c>
      <c r="AF8" s="70">
        <v>32.5</v>
      </c>
      <c r="AG8" s="70">
        <v>9.4</v>
      </c>
      <c r="AH8" s="70">
        <f t="shared" si="9"/>
        <v>32.45632</v>
      </c>
    </row>
    <row r="9" spans="2:34" ht="117.75" customHeight="1" thickBot="1">
      <c r="B9" s="62">
        <v>4</v>
      </c>
      <c r="C9" s="102" t="s">
        <v>63</v>
      </c>
      <c r="D9" s="103"/>
      <c r="E9" s="70">
        <v>1.1</v>
      </c>
      <c r="F9" s="70">
        <v>0.32</v>
      </c>
      <c r="G9" s="70">
        <f t="shared" si="0"/>
        <v>1.1048959999999999</v>
      </c>
      <c r="H9" s="70">
        <v>1.3</v>
      </c>
      <c r="I9" s="70">
        <v>0.35</v>
      </c>
      <c r="J9" s="70">
        <f t="shared" si="1"/>
        <v>1.2084799999999998</v>
      </c>
      <c r="K9" s="70">
        <v>0.86</v>
      </c>
      <c r="L9" s="70">
        <v>0.25</v>
      </c>
      <c r="M9" s="70">
        <f t="shared" si="2"/>
        <v>0.8632</v>
      </c>
      <c r="N9" s="70">
        <v>0.9</v>
      </c>
      <c r="O9" s="70">
        <v>0.26</v>
      </c>
      <c r="P9" s="70">
        <f t="shared" si="3"/>
        <v>0.897728</v>
      </c>
      <c r="Q9" s="70">
        <v>43.5</v>
      </c>
      <c r="R9" s="70">
        <v>12.6</v>
      </c>
      <c r="S9" s="70">
        <v>43.5</v>
      </c>
      <c r="T9" s="70">
        <v>44.5</v>
      </c>
      <c r="U9" s="70">
        <v>12.85</v>
      </c>
      <c r="V9" s="70">
        <f t="shared" si="5"/>
        <v>44.36848</v>
      </c>
      <c r="W9" s="70">
        <v>42</v>
      </c>
      <c r="X9" s="70">
        <v>12.15</v>
      </c>
      <c r="Y9" s="70">
        <f t="shared" si="6"/>
        <v>41.95152</v>
      </c>
      <c r="Z9" s="70">
        <v>34.5</v>
      </c>
      <c r="AA9" s="70">
        <v>9.95</v>
      </c>
      <c r="AB9" s="70">
        <f t="shared" si="7"/>
        <v>34.35536</v>
      </c>
      <c r="AC9" s="70">
        <v>33.5</v>
      </c>
      <c r="AD9" s="70">
        <v>9.7</v>
      </c>
      <c r="AE9" s="70">
        <f t="shared" si="8"/>
        <v>33.49216</v>
      </c>
      <c r="AF9" s="70">
        <v>32.5</v>
      </c>
      <c r="AG9" s="70">
        <v>9.4</v>
      </c>
      <c r="AH9" s="70">
        <f t="shared" si="9"/>
        <v>32.45632</v>
      </c>
    </row>
    <row r="10" spans="2:34" ht="57.75" customHeight="1" thickBot="1">
      <c r="B10" s="62">
        <v>5</v>
      </c>
      <c r="C10" s="102" t="s">
        <v>64</v>
      </c>
      <c r="D10" s="103"/>
      <c r="E10" s="70">
        <v>1.1</v>
      </c>
      <c r="F10" s="70">
        <v>0.32</v>
      </c>
      <c r="G10" s="70">
        <f t="shared" si="0"/>
        <v>1.1048959999999999</v>
      </c>
      <c r="H10" s="70">
        <v>1.3</v>
      </c>
      <c r="I10" s="70">
        <v>0.35</v>
      </c>
      <c r="J10" s="70">
        <f t="shared" si="1"/>
        <v>1.2084799999999998</v>
      </c>
      <c r="K10" s="70">
        <v>0.86</v>
      </c>
      <c r="L10" s="70">
        <v>0.25</v>
      </c>
      <c r="M10" s="70">
        <f t="shared" si="2"/>
        <v>0.8632</v>
      </c>
      <c r="N10" s="70">
        <v>0.9</v>
      </c>
      <c r="O10" s="70">
        <v>0.26</v>
      </c>
      <c r="P10" s="70">
        <f t="shared" si="3"/>
        <v>0.897728</v>
      </c>
      <c r="Q10" s="70">
        <v>43.5</v>
      </c>
      <c r="R10" s="70">
        <v>12.6</v>
      </c>
      <c r="S10" s="70">
        <v>43.5</v>
      </c>
      <c r="T10" s="70">
        <v>44.5</v>
      </c>
      <c r="U10" s="70">
        <v>12.85</v>
      </c>
      <c r="V10" s="70">
        <f t="shared" si="5"/>
        <v>44.36848</v>
      </c>
      <c r="W10" s="70">
        <v>42</v>
      </c>
      <c r="X10" s="70">
        <v>12.15</v>
      </c>
      <c r="Y10" s="70">
        <f t="shared" si="6"/>
        <v>41.95152</v>
      </c>
      <c r="Z10" s="70">
        <v>34.5</v>
      </c>
      <c r="AA10" s="70">
        <v>9.95</v>
      </c>
      <c r="AB10" s="70">
        <f t="shared" si="7"/>
        <v>34.35536</v>
      </c>
      <c r="AC10" s="70">
        <v>33.5</v>
      </c>
      <c r="AD10" s="70">
        <v>9.7</v>
      </c>
      <c r="AE10" s="70">
        <f t="shared" si="8"/>
        <v>33.49216</v>
      </c>
      <c r="AF10" s="70">
        <v>32.5</v>
      </c>
      <c r="AG10" s="70">
        <v>9.4</v>
      </c>
      <c r="AH10" s="70">
        <f t="shared" si="9"/>
        <v>32.45632</v>
      </c>
    </row>
    <row r="11" spans="2:34" ht="86.25" customHeight="1" thickBot="1">
      <c r="B11" s="62">
        <v>6</v>
      </c>
      <c r="C11" s="102" t="s">
        <v>65</v>
      </c>
      <c r="D11" s="103"/>
      <c r="E11" s="70">
        <v>1.1</v>
      </c>
      <c r="F11" s="70">
        <v>0.32</v>
      </c>
      <c r="G11" s="70">
        <f t="shared" si="0"/>
        <v>1.1048959999999999</v>
      </c>
      <c r="H11" s="70">
        <v>1.3</v>
      </c>
      <c r="I11" s="70">
        <v>0.35</v>
      </c>
      <c r="J11" s="70">
        <f t="shared" si="1"/>
        <v>1.2084799999999998</v>
      </c>
      <c r="K11" s="70">
        <v>0.86</v>
      </c>
      <c r="L11" s="70">
        <v>0.25</v>
      </c>
      <c r="M11" s="70">
        <f t="shared" si="2"/>
        <v>0.8632</v>
      </c>
      <c r="N11" s="70">
        <v>0.9</v>
      </c>
      <c r="O11" s="70">
        <v>0.26</v>
      </c>
      <c r="P11" s="70">
        <f t="shared" si="3"/>
        <v>0.897728</v>
      </c>
      <c r="Q11" s="70">
        <v>43.5</v>
      </c>
      <c r="R11" s="70">
        <v>12.6</v>
      </c>
      <c r="S11" s="70">
        <v>43.5</v>
      </c>
      <c r="T11" s="70">
        <v>44.5</v>
      </c>
      <c r="U11" s="70">
        <v>12.85</v>
      </c>
      <c r="V11" s="70">
        <f t="shared" si="5"/>
        <v>44.36848</v>
      </c>
      <c r="W11" s="70">
        <v>42</v>
      </c>
      <c r="X11" s="70">
        <v>12.15</v>
      </c>
      <c r="Y11" s="70">
        <f t="shared" si="6"/>
        <v>41.95152</v>
      </c>
      <c r="Z11" s="70">
        <v>34.5</v>
      </c>
      <c r="AA11" s="70">
        <v>9.95</v>
      </c>
      <c r="AB11" s="70">
        <f t="shared" si="7"/>
        <v>34.35536</v>
      </c>
      <c r="AC11" s="70">
        <v>33.5</v>
      </c>
      <c r="AD11" s="70">
        <v>9.7</v>
      </c>
      <c r="AE11" s="70">
        <f t="shared" si="8"/>
        <v>33.49216</v>
      </c>
      <c r="AF11" s="70">
        <v>32.5</v>
      </c>
      <c r="AG11" s="70">
        <v>9.4</v>
      </c>
      <c r="AH11" s="70">
        <f t="shared" si="9"/>
        <v>32.45632</v>
      </c>
    </row>
    <row r="12" spans="2:34" ht="110.25" customHeight="1" thickBot="1">
      <c r="B12" s="62">
        <v>7</v>
      </c>
      <c r="C12" s="102" t="s">
        <v>66</v>
      </c>
      <c r="D12" s="103"/>
      <c r="E12" s="70">
        <v>1.1</v>
      </c>
      <c r="F12" s="70">
        <v>0.32</v>
      </c>
      <c r="G12" s="70">
        <f t="shared" si="0"/>
        <v>1.1048959999999999</v>
      </c>
      <c r="H12" s="70">
        <v>1.3</v>
      </c>
      <c r="I12" s="70">
        <v>0.35</v>
      </c>
      <c r="J12" s="70">
        <f t="shared" si="1"/>
        <v>1.2084799999999998</v>
      </c>
      <c r="K12" s="70">
        <v>0.86</v>
      </c>
      <c r="L12" s="70">
        <v>0.25</v>
      </c>
      <c r="M12" s="70">
        <f t="shared" si="2"/>
        <v>0.8632</v>
      </c>
      <c r="N12" s="70">
        <v>0.9</v>
      </c>
      <c r="O12" s="70">
        <v>0.26</v>
      </c>
      <c r="P12" s="70">
        <f t="shared" si="3"/>
        <v>0.897728</v>
      </c>
      <c r="Q12" s="70">
        <v>43.5</v>
      </c>
      <c r="R12" s="70">
        <v>12.6</v>
      </c>
      <c r="S12" s="70">
        <v>43.5</v>
      </c>
      <c r="T12" s="70">
        <v>44.5</v>
      </c>
      <c r="U12" s="70">
        <v>12.85</v>
      </c>
      <c r="V12" s="70">
        <f t="shared" si="5"/>
        <v>44.36848</v>
      </c>
      <c r="W12" s="70">
        <v>42</v>
      </c>
      <c r="X12" s="70">
        <v>12.15</v>
      </c>
      <c r="Y12" s="70">
        <f t="shared" si="6"/>
        <v>41.95152</v>
      </c>
      <c r="Z12" s="70">
        <v>34.5</v>
      </c>
      <c r="AA12" s="70">
        <v>9.95</v>
      </c>
      <c r="AB12" s="70">
        <f t="shared" si="7"/>
        <v>34.35536</v>
      </c>
      <c r="AC12" s="70">
        <v>33.5</v>
      </c>
      <c r="AD12" s="70">
        <v>9.7</v>
      </c>
      <c r="AE12" s="70">
        <f t="shared" si="8"/>
        <v>33.49216</v>
      </c>
      <c r="AF12" s="70">
        <v>32.5</v>
      </c>
      <c r="AG12" s="70">
        <v>9.4</v>
      </c>
      <c r="AH12" s="70">
        <f t="shared" si="9"/>
        <v>32.45632</v>
      </c>
    </row>
    <row r="13" spans="2:34" ht="99.75" customHeight="1" thickBot="1">
      <c r="B13" s="62">
        <v>8</v>
      </c>
      <c r="C13" s="102" t="s">
        <v>67</v>
      </c>
      <c r="D13" s="103"/>
      <c r="E13" s="70">
        <v>1.1</v>
      </c>
      <c r="F13" s="70">
        <v>0.32</v>
      </c>
      <c r="G13" s="70">
        <f t="shared" si="0"/>
        <v>1.1048959999999999</v>
      </c>
      <c r="H13" s="70">
        <v>1.3</v>
      </c>
      <c r="I13" s="70">
        <v>0.35</v>
      </c>
      <c r="J13" s="70">
        <f t="shared" si="1"/>
        <v>1.2084799999999998</v>
      </c>
      <c r="K13" s="70">
        <v>0.86</v>
      </c>
      <c r="L13" s="70">
        <v>0.25</v>
      </c>
      <c r="M13" s="70">
        <f t="shared" si="2"/>
        <v>0.8632</v>
      </c>
      <c r="N13" s="70">
        <v>0.9</v>
      </c>
      <c r="O13" s="70">
        <v>0.26</v>
      </c>
      <c r="P13" s="70">
        <f t="shared" si="3"/>
        <v>0.897728</v>
      </c>
      <c r="Q13" s="70">
        <v>43.5</v>
      </c>
      <c r="R13" s="70">
        <v>12.6</v>
      </c>
      <c r="S13" s="70">
        <v>43.5</v>
      </c>
      <c r="T13" s="70">
        <v>44.5</v>
      </c>
      <c r="U13" s="70">
        <v>12.85</v>
      </c>
      <c r="V13" s="70">
        <f t="shared" si="5"/>
        <v>44.36848</v>
      </c>
      <c r="W13" s="70">
        <v>42</v>
      </c>
      <c r="X13" s="70">
        <v>12.15</v>
      </c>
      <c r="Y13" s="70">
        <f t="shared" si="6"/>
        <v>41.95152</v>
      </c>
      <c r="Z13" s="70">
        <v>34.5</v>
      </c>
      <c r="AA13" s="70">
        <v>9.95</v>
      </c>
      <c r="AB13" s="70">
        <f t="shared" si="7"/>
        <v>34.35536</v>
      </c>
      <c r="AC13" s="70">
        <v>33.5</v>
      </c>
      <c r="AD13" s="70">
        <v>9.7</v>
      </c>
      <c r="AE13" s="70">
        <f t="shared" si="8"/>
        <v>33.49216</v>
      </c>
      <c r="AF13" s="70">
        <v>32.5</v>
      </c>
      <c r="AG13" s="70">
        <v>9.4</v>
      </c>
      <c r="AH13" s="70">
        <f t="shared" si="9"/>
        <v>32.45632</v>
      </c>
    </row>
    <row r="14" spans="2:34" ht="105.75" customHeight="1" thickBot="1">
      <c r="B14" s="62">
        <v>9</v>
      </c>
      <c r="C14" s="102" t="s">
        <v>68</v>
      </c>
      <c r="D14" s="103"/>
      <c r="E14" s="70">
        <v>0.44</v>
      </c>
      <c r="F14" s="70">
        <f>E14/3.4528</f>
        <v>0.12743280815569974</v>
      </c>
      <c r="G14" s="70">
        <f t="shared" si="0"/>
        <v>0.44000000000000006</v>
      </c>
      <c r="H14" s="70">
        <v>0.52</v>
      </c>
      <c r="I14" s="70">
        <v>0.14</v>
      </c>
      <c r="J14" s="70">
        <f t="shared" si="1"/>
        <v>0.48339200000000004</v>
      </c>
      <c r="K14" s="34">
        <v>0.34</v>
      </c>
      <c r="L14" s="34">
        <v>0.1</v>
      </c>
      <c r="M14" s="34">
        <f>L14*3.4528</f>
        <v>0.34528000000000003</v>
      </c>
      <c r="N14" s="34">
        <v>0.36</v>
      </c>
      <c r="O14" s="34">
        <v>0.1</v>
      </c>
      <c r="P14" s="34">
        <f t="shared" si="3"/>
        <v>0.34528000000000003</v>
      </c>
      <c r="Q14" s="70">
        <v>17.4</v>
      </c>
      <c r="R14" s="70">
        <v>5.04</v>
      </c>
      <c r="S14" s="70">
        <f t="shared" si="4"/>
        <v>17.402112</v>
      </c>
      <c r="T14" s="70">
        <v>17.8</v>
      </c>
      <c r="U14" s="70">
        <v>5.14</v>
      </c>
      <c r="V14" s="70">
        <f t="shared" si="5"/>
        <v>17.747391999999998</v>
      </c>
      <c r="W14" s="70">
        <v>16.8</v>
      </c>
      <c r="X14" s="70">
        <v>4.86</v>
      </c>
      <c r="Y14" s="70">
        <f t="shared" si="6"/>
        <v>16.780608</v>
      </c>
      <c r="Z14" s="70">
        <v>13.8</v>
      </c>
      <c r="AA14" s="70">
        <v>3.98</v>
      </c>
      <c r="AB14" s="70">
        <f t="shared" si="7"/>
        <v>13.742144</v>
      </c>
      <c r="AC14" s="70">
        <v>13.4</v>
      </c>
      <c r="AD14" s="70">
        <v>3.88</v>
      </c>
      <c r="AE14" s="70">
        <f t="shared" si="8"/>
        <v>13.396863999999999</v>
      </c>
      <c r="AF14" s="70">
        <v>13</v>
      </c>
      <c r="AG14" s="70">
        <v>3.76</v>
      </c>
      <c r="AH14" s="70">
        <f t="shared" si="9"/>
        <v>12.982527999999999</v>
      </c>
    </row>
    <row r="15" spans="2:34" ht="171" customHeight="1" thickBot="1">
      <c r="B15" s="62">
        <v>10</v>
      </c>
      <c r="C15" s="102" t="s">
        <v>69</v>
      </c>
      <c r="D15" s="103"/>
      <c r="E15" s="70">
        <v>0.44</v>
      </c>
      <c r="F15" s="70">
        <f>E15/3.4528</f>
        <v>0.12743280815569974</v>
      </c>
      <c r="G15" s="70">
        <f t="shared" si="0"/>
        <v>0.44000000000000006</v>
      </c>
      <c r="H15" s="70">
        <v>0.52</v>
      </c>
      <c r="I15" s="70">
        <v>0.14</v>
      </c>
      <c r="J15" s="70">
        <f t="shared" si="1"/>
        <v>0.48339200000000004</v>
      </c>
      <c r="K15" s="70">
        <v>0.34</v>
      </c>
      <c r="L15" s="70">
        <v>0.1</v>
      </c>
      <c r="M15" s="70">
        <f>L15*3.4528</f>
        <v>0.34528000000000003</v>
      </c>
      <c r="N15" s="70">
        <v>0.36</v>
      </c>
      <c r="O15" s="70">
        <v>0.1</v>
      </c>
      <c r="P15" s="70">
        <f t="shared" si="3"/>
        <v>0.34528000000000003</v>
      </c>
      <c r="Q15" s="70">
        <v>17.4</v>
      </c>
      <c r="R15" s="70">
        <v>5.04</v>
      </c>
      <c r="S15" s="70">
        <f t="shared" si="4"/>
        <v>17.402112</v>
      </c>
      <c r="T15" s="70">
        <v>17.8</v>
      </c>
      <c r="U15" s="70">
        <v>5.14</v>
      </c>
      <c r="V15" s="70">
        <f t="shared" si="5"/>
        <v>17.747391999999998</v>
      </c>
      <c r="W15" s="70">
        <v>16.8</v>
      </c>
      <c r="X15" s="70">
        <v>4.86</v>
      </c>
      <c r="Y15" s="70">
        <f t="shared" si="6"/>
        <v>16.780608</v>
      </c>
      <c r="Z15" s="70">
        <v>13.8</v>
      </c>
      <c r="AA15" s="70">
        <v>3.98</v>
      </c>
      <c r="AB15" s="70">
        <f t="shared" si="7"/>
        <v>13.742144</v>
      </c>
      <c r="AC15" s="70">
        <v>13.4</v>
      </c>
      <c r="AD15" s="70">
        <v>3.88</v>
      </c>
      <c r="AE15" s="70">
        <f t="shared" si="8"/>
        <v>13.396863999999999</v>
      </c>
      <c r="AF15" s="70">
        <v>13</v>
      </c>
      <c r="AG15" s="70">
        <v>3.76</v>
      </c>
      <c r="AH15" s="70">
        <f t="shared" si="9"/>
        <v>12.982527999999999</v>
      </c>
    </row>
    <row r="16" spans="2:34" ht="156.75" customHeight="1" thickBot="1">
      <c r="B16" s="62">
        <v>11</v>
      </c>
      <c r="C16" s="102" t="s">
        <v>70</v>
      </c>
      <c r="D16" s="103"/>
      <c r="E16" s="70">
        <v>0.44</v>
      </c>
      <c r="F16" s="70">
        <f>E16/3.4528</f>
        <v>0.12743280815569974</v>
      </c>
      <c r="G16" s="70">
        <f t="shared" si="0"/>
        <v>0.44000000000000006</v>
      </c>
      <c r="H16" s="70">
        <v>0.52</v>
      </c>
      <c r="I16" s="70">
        <v>0.14</v>
      </c>
      <c r="J16" s="70">
        <f t="shared" si="1"/>
        <v>0.48339200000000004</v>
      </c>
      <c r="K16" s="70">
        <v>0.34</v>
      </c>
      <c r="L16" s="70">
        <v>0.1</v>
      </c>
      <c r="M16" s="70">
        <v>0.35</v>
      </c>
      <c r="N16" s="70">
        <v>0.36</v>
      </c>
      <c r="O16" s="70">
        <v>0.1</v>
      </c>
      <c r="P16" s="70">
        <f t="shared" si="3"/>
        <v>0.34528000000000003</v>
      </c>
      <c r="Q16" s="70">
        <v>17.4</v>
      </c>
      <c r="R16" s="70">
        <v>5.04</v>
      </c>
      <c r="S16" s="70">
        <f t="shared" si="4"/>
        <v>17.402112</v>
      </c>
      <c r="T16" s="70">
        <v>17.8</v>
      </c>
      <c r="U16" s="70">
        <v>5.14</v>
      </c>
      <c r="V16" s="70">
        <f t="shared" si="5"/>
        <v>17.747391999999998</v>
      </c>
      <c r="W16" s="70">
        <v>16.8</v>
      </c>
      <c r="X16" s="70">
        <v>4.86</v>
      </c>
      <c r="Y16" s="70">
        <f t="shared" si="6"/>
        <v>16.780608</v>
      </c>
      <c r="Z16" s="70">
        <v>13.8</v>
      </c>
      <c r="AA16" s="70">
        <v>3.98</v>
      </c>
      <c r="AB16" s="70">
        <f t="shared" si="7"/>
        <v>13.742144</v>
      </c>
      <c r="AC16" s="70">
        <v>13.4</v>
      </c>
      <c r="AD16" s="70">
        <v>3.88</v>
      </c>
      <c r="AE16" s="70">
        <f t="shared" si="8"/>
        <v>13.396863999999999</v>
      </c>
      <c r="AF16" s="70">
        <v>13</v>
      </c>
      <c r="AG16" s="70">
        <v>3.76</v>
      </c>
      <c r="AH16" s="70">
        <f t="shared" si="9"/>
        <v>12.982527999999999</v>
      </c>
    </row>
    <row r="17" spans="2:34" ht="85.5" customHeight="1" thickBot="1">
      <c r="B17" s="62">
        <v>12</v>
      </c>
      <c r="C17" s="102" t="s">
        <v>71</v>
      </c>
      <c r="D17" s="103"/>
      <c r="E17" s="70">
        <v>0.44</v>
      </c>
      <c r="F17" s="70">
        <f>E17/3.4528</f>
        <v>0.12743280815569974</v>
      </c>
      <c r="G17" s="70">
        <f t="shared" si="0"/>
        <v>0.44000000000000006</v>
      </c>
      <c r="H17" s="70">
        <v>0.52</v>
      </c>
      <c r="I17" s="70">
        <v>0.14</v>
      </c>
      <c r="J17" s="70">
        <f t="shared" si="1"/>
        <v>0.48339200000000004</v>
      </c>
      <c r="K17" s="70">
        <v>0.34</v>
      </c>
      <c r="L17" s="70">
        <v>0.1</v>
      </c>
      <c r="M17" s="70">
        <v>0.35</v>
      </c>
      <c r="N17" s="70">
        <v>0.36</v>
      </c>
      <c r="O17" s="70">
        <v>0.1</v>
      </c>
      <c r="P17" s="70">
        <f t="shared" si="3"/>
        <v>0.34528000000000003</v>
      </c>
      <c r="Q17" s="70">
        <v>17.4</v>
      </c>
      <c r="R17" s="70">
        <v>5.04</v>
      </c>
      <c r="S17" s="70">
        <f t="shared" si="4"/>
        <v>17.402112</v>
      </c>
      <c r="T17" s="70">
        <v>17.8</v>
      </c>
      <c r="U17" s="70">
        <v>5.14</v>
      </c>
      <c r="V17" s="70">
        <f t="shared" si="5"/>
        <v>17.747391999999998</v>
      </c>
      <c r="W17" s="70">
        <v>16.8</v>
      </c>
      <c r="X17" s="70">
        <v>4.86</v>
      </c>
      <c r="Y17" s="70">
        <f t="shared" si="6"/>
        <v>16.780608</v>
      </c>
      <c r="Z17" s="70">
        <v>13.8</v>
      </c>
      <c r="AA17" s="70">
        <v>3.98</v>
      </c>
      <c r="AB17" s="70">
        <f t="shared" si="7"/>
        <v>13.742144</v>
      </c>
      <c r="AC17" s="70">
        <v>13.4</v>
      </c>
      <c r="AD17" s="70">
        <v>3.88</v>
      </c>
      <c r="AE17" s="70">
        <f t="shared" si="8"/>
        <v>13.396863999999999</v>
      </c>
      <c r="AF17" s="70">
        <v>13</v>
      </c>
      <c r="AG17" s="70">
        <v>3.76</v>
      </c>
      <c r="AH17" s="70">
        <f t="shared" si="9"/>
        <v>12.982527999999999</v>
      </c>
    </row>
    <row r="18" spans="2:34" ht="156.75" customHeight="1" thickBot="1">
      <c r="B18" s="62">
        <v>13</v>
      </c>
      <c r="C18" s="102" t="s">
        <v>72</v>
      </c>
      <c r="D18" s="103"/>
      <c r="E18" s="70">
        <v>0.44</v>
      </c>
      <c r="F18" s="70">
        <f>E18/3.4528</f>
        <v>0.12743280815569974</v>
      </c>
      <c r="G18" s="70">
        <f t="shared" si="0"/>
        <v>0.44000000000000006</v>
      </c>
      <c r="H18" s="70">
        <v>0.52</v>
      </c>
      <c r="I18" s="70">
        <v>0.14</v>
      </c>
      <c r="J18" s="70">
        <f t="shared" si="1"/>
        <v>0.48339200000000004</v>
      </c>
      <c r="K18" s="70">
        <v>0.34</v>
      </c>
      <c r="L18" s="70">
        <v>0.1</v>
      </c>
      <c r="M18" s="70">
        <v>0.35</v>
      </c>
      <c r="N18" s="70">
        <v>0.36</v>
      </c>
      <c r="O18" s="70">
        <v>0.1</v>
      </c>
      <c r="P18" s="70">
        <f t="shared" si="3"/>
        <v>0.34528000000000003</v>
      </c>
      <c r="Q18" s="70">
        <v>17.4</v>
      </c>
      <c r="R18" s="70">
        <v>5.04</v>
      </c>
      <c r="S18" s="70">
        <f t="shared" si="4"/>
        <v>17.402112</v>
      </c>
      <c r="T18" s="70">
        <v>17.8</v>
      </c>
      <c r="U18" s="70">
        <v>5.14</v>
      </c>
      <c r="V18" s="70">
        <f t="shared" si="5"/>
        <v>17.747391999999998</v>
      </c>
      <c r="W18" s="70">
        <v>16.8</v>
      </c>
      <c r="X18" s="70">
        <v>4.86</v>
      </c>
      <c r="Y18" s="70">
        <f t="shared" si="6"/>
        <v>16.780608</v>
      </c>
      <c r="Z18" s="70">
        <v>13.8</v>
      </c>
      <c r="AA18" s="70">
        <v>3.98</v>
      </c>
      <c r="AB18" s="70">
        <f t="shared" si="7"/>
        <v>13.742144</v>
      </c>
      <c r="AC18" s="70">
        <v>13.4</v>
      </c>
      <c r="AD18" s="70">
        <v>3.88</v>
      </c>
      <c r="AE18" s="70">
        <f t="shared" si="8"/>
        <v>13.396863999999999</v>
      </c>
      <c r="AF18" s="70">
        <v>13</v>
      </c>
      <c r="AG18" s="70">
        <v>3.76</v>
      </c>
      <c r="AH18" s="70">
        <f t="shared" si="9"/>
        <v>12.982527999999999</v>
      </c>
    </row>
    <row r="19" spans="2:34" ht="39.75" customHeight="1" thickBot="1">
      <c r="B19" s="62">
        <v>14</v>
      </c>
      <c r="C19" s="102" t="s">
        <v>73</v>
      </c>
      <c r="D19" s="103"/>
      <c r="E19" s="70">
        <v>0.44</v>
      </c>
      <c r="F19" s="70">
        <f>E19/3.4528</f>
        <v>0.12743280815569974</v>
      </c>
      <c r="G19" s="70">
        <f t="shared" si="0"/>
        <v>0.44000000000000006</v>
      </c>
      <c r="H19" s="70">
        <v>0.52</v>
      </c>
      <c r="I19" s="70">
        <v>0.14</v>
      </c>
      <c r="J19" s="70">
        <f t="shared" si="1"/>
        <v>0.48339200000000004</v>
      </c>
      <c r="K19" s="70">
        <v>0.34</v>
      </c>
      <c r="L19" s="70">
        <v>0.1</v>
      </c>
      <c r="M19" s="70">
        <v>0.35</v>
      </c>
      <c r="N19" s="70">
        <v>0.36</v>
      </c>
      <c r="O19" s="70">
        <v>0.1</v>
      </c>
      <c r="P19" s="70">
        <f t="shared" si="3"/>
        <v>0.34528000000000003</v>
      </c>
      <c r="Q19" s="70">
        <v>17.4</v>
      </c>
      <c r="R19" s="70">
        <v>5.04</v>
      </c>
      <c r="S19" s="70">
        <f t="shared" si="4"/>
        <v>17.402112</v>
      </c>
      <c r="T19" s="70">
        <v>17.8</v>
      </c>
      <c r="U19" s="70">
        <v>5.14</v>
      </c>
      <c r="V19" s="70">
        <f t="shared" si="5"/>
        <v>17.747391999999998</v>
      </c>
      <c r="W19" s="70">
        <v>16.8</v>
      </c>
      <c r="X19" s="70">
        <v>4.86</v>
      </c>
      <c r="Y19" s="70">
        <f t="shared" si="6"/>
        <v>16.780608</v>
      </c>
      <c r="Z19" s="70">
        <v>13.8</v>
      </c>
      <c r="AA19" s="70">
        <v>3.98</v>
      </c>
      <c r="AB19" s="70">
        <f t="shared" si="7"/>
        <v>13.742144</v>
      </c>
      <c r="AC19" s="70">
        <v>13.4</v>
      </c>
      <c r="AD19" s="70">
        <v>3.88</v>
      </c>
      <c r="AE19" s="70">
        <f t="shared" si="8"/>
        <v>13.396863999999999</v>
      </c>
      <c r="AF19" s="70">
        <v>13</v>
      </c>
      <c r="AG19" s="70">
        <v>3.76</v>
      </c>
      <c r="AH19" s="70">
        <f t="shared" si="9"/>
        <v>12.982527999999999</v>
      </c>
    </row>
    <row r="20" spans="2:34" ht="69" customHeight="1" thickBot="1">
      <c r="B20" s="62">
        <v>15</v>
      </c>
      <c r="C20" s="102" t="s">
        <v>74</v>
      </c>
      <c r="D20" s="103"/>
      <c r="E20" s="70">
        <v>0.44</v>
      </c>
      <c r="F20" s="70">
        <f>E20/3.4528</f>
        <v>0.12743280815569974</v>
      </c>
      <c r="G20" s="70">
        <f t="shared" si="0"/>
        <v>0.44000000000000006</v>
      </c>
      <c r="H20" s="70">
        <v>0.52</v>
      </c>
      <c r="I20" s="70">
        <v>0.14</v>
      </c>
      <c r="J20" s="70">
        <f t="shared" si="1"/>
        <v>0.48339200000000004</v>
      </c>
      <c r="K20" s="70">
        <v>0.34</v>
      </c>
      <c r="L20" s="70">
        <v>0.1</v>
      </c>
      <c r="M20" s="70">
        <v>0.35</v>
      </c>
      <c r="N20" s="70">
        <v>0.36</v>
      </c>
      <c r="O20" s="70">
        <v>0.1</v>
      </c>
      <c r="P20" s="70">
        <f t="shared" si="3"/>
        <v>0.34528000000000003</v>
      </c>
      <c r="Q20" s="70">
        <v>17.4</v>
      </c>
      <c r="R20" s="70">
        <v>5.04</v>
      </c>
      <c r="S20" s="70">
        <f t="shared" si="4"/>
        <v>17.402112</v>
      </c>
      <c r="T20" s="70">
        <v>17.8</v>
      </c>
      <c r="U20" s="70">
        <v>5.14</v>
      </c>
      <c r="V20" s="70">
        <f t="shared" si="5"/>
        <v>17.747391999999998</v>
      </c>
      <c r="W20" s="70">
        <v>16.8</v>
      </c>
      <c r="X20" s="70">
        <v>4.86</v>
      </c>
      <c r="Y20" s="70">
        <f t="shared" si="6"/>
        <v>16.780608</v>
      </c>
      <c r="Z20" s="70">
        <v>13.8</v>
      </c>
      <c r="AA20" s="70">
        <v>3.98</v>
      </c>
      <c r="AB20" s="70">
        <f t="shared" si="7"/>
        <v>13.742144</v>
      </c>
      <c r="AC20" s="70">
        <v>13.4</v>
      </c>
      <c r="AD20" s="70">
        <v>3.88</v>
      </c>
      <c r="AE20" s="70">
        <f t="shared" si="8"/>
        <v>13.396863999999999</v>
      </c>
      <c r="AF20" s="70">
        <v>13</v>
      </c>
      <c r="AG20" s="70">
        <v>3.76</v>
      </c>
      <c r="AH20" s="70">
        <f t="shared" si="9"/>
        <v>12.982527999999999</v>
      </c>
    </row>
  </sheetData>
  <sheetProtection/>
  <mergeCells count="30">
    <mergeCell ref="AF4:AH4"/>
    <mergeCell ref="C6:D6"/>
    <mergeCell ref="E2:AG2"/>
    <mergeCell ref="E3:I3"/>
    <mergeCell ref="K3:O3"/>
    <mergeCell ref="Q3:AG3"/>
    <mergeCell ref="E4:G4"/>
    <mergeCell ref="H4:J4"/>
    <mergeCell ref="K4:M4"/>
    <mergeCell ref="N4:P4"/>
    <mergeCell ref="Q4:S4"/>
    <mergeCell ref="B2:D5"/>
    <mergeCell ref="T4:V4"/>
    <mergeCell ref="W4:Y4"/>
    <mergeCell ref="Z4:AB4"/>
    <mergeCell ref="AC4:AE4"/>
    <mergeCell ref="C12:D12"/>
    <mergeCell ref="C7:D7"/>
    <mergeCell ref="C8:D8"/>
    <mergeCell ref="C9:D9"/>
    <mergeCell ref="C10:D10"/>
    <mergeCell ref="C11:D11"/>
    <mergeCell ref="C19:D19"/>
    <mergeCell ref="C20:D20"/>
    <mergeCell ref="C13:D13"/>
    <mergeCell ref="C14:D14"/>
    <mergeCell ref="C15:D15"/>
    <mergeCell ref="C16:D16"/>
    <mergeCell ref="C17:D17"/>
    <mergeCell ref="C18:D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4:O12"/>
  <sheetViews>
    <sheetView zoomScalePageLayoutView="0" workbookViewId="0" topLeftCell="A1">
      <selection activeCell="G27" sqref="G27"/>
    </sheetView>
  </sheetViews>
  <sheetFormatPr defaultColWidth="9.00390625" defaultRowHeight="15.75"/>
  <cols>
    <col min="1" max="1" width="9.00390625" style="2" customWidth="1"/>
    <col min="2" max="2" width="33.75390625" style="2" customWidth="1"/>
    <col min="3" max="16384" width="9.00390625" style="2" customWidth="1"/>
  </cols>
  <sheetData>
    <row r="3" ht="11.25" customHeight="1" thickBot="1"/>
    <row r="4" spans="2:14" ht="26.25" customHeight="1" thickBot="1">
      <c r="B4" s="116" t="s">
        <v>133</v>
      </c>
      <c r="C4" s="120" t="s">
        <v>135</v>
      </c>
      <c r="D4" s="121"/>
      <c r="E4" s="121"/>
      <c r="F4" s="121"/>
      <c r="G4" s="121"/>
      <c r="H4" s="121"/>
      <c r="I4" s="121"/>
      <c r="J4" s="121"/>
      <c r="K4" s="121"/>
      <c r="L4" s="121"/>
      <c r="M4" s="121"/>
      <c r="N4" s="122"/>
    </row>
    <row r="5" spans="2:14" ht="16.5" customHeight="1" thickBot="1">
      <c r="B5" s="116"/>
      <c r="C5" s="117" t="s">
        <v>0</v>
      </c>
      <c r="D5" s="118"/>
      <c r="E5" s="119"/>
      <c r="F5" s="117" t="s">
        <v>1</v>
      </c>
      <c r="G5" s="118"/>
      <c r="H5" s="119"/>
      <c r="I5" s="117" t="s">
        <v>2</v>
      </c>
      <c r="J5" s="118"/>
      <c r="K5" s="119"/>
      <c r="L5" s="117" t="s">
        <v>3</v>
      </c>
      <c r="M5" s="118"/>
      <c r="N5" s="119"/>
    </row>
    <row r="6" spans="2:14" ht="16.5" thickBot="1">
      <c r="B6" s="116"/>
      <c r="C6" s="68" t="s">
        <v>4</v>
      </c>
      <c r="D6" s="68" t="s">
        <v>5</v>
      </c>
      <c r="E6" s="68" t="s">
        <v>4</v>
      </c>
      <c r="F6" s="68" t="s">
        <v>4</v>
      </c>
      <c r="G6" s="68" t="s">
        <v>5</v>
      </c>
      <c r="H6" s="68" t="s">
        <v>4</v>
      </c>
      <c r="I6" s="68" t="s">
        <v>4</v>
      </c>
      <c r="J6" s="68" t="s">
        <v>5</v>
      </c>
      <c r="K6" s="68" t="s">
        <v>4</v>
      </c>
      <c r="L6" s="68" t="s">
        <v>4</v>
      </c>
      <c r="M6" s="68" t="s">
        <v>5</v>
      </c>
      <c r="N6" s="68" t="s">
        <v>4</v>
      </c>
    </row>
    <row r="7" spans="2:14" ht="27" customHeight="1" thickBot="1">
      <c r="B7" s="63" t="s">
        <v>127</v>
      </c>
      <c r="C7" s="69">
        <v>2000</v>
      </c>
      <c r="D7" s="69">
        <v>579</v>
      </c>
      <c r="E7" s="69">
        <f>D7*3.4528</f>
        <v>1999.1712</v>
      </c>
      <c r="F7" s="69">
        <v>1000</v>
      </c>
      <c r="G7" s="69">
        <v>290</v>
      </c>
      <c r="H7" s="69">
        <v>1000</v>
      </c>
      <c r="I7" s="69">
        <v>500</v>
      </c>
      <c r="J7" s="69">
        <v>145</v>
      </c>
      <c r="K7" s="69">
        <v>500</v>
      </c>
      <c r="L7" s="64" t="s">
        <v>18</v>
      </c>
      <c r="M7" s="64" t="s">
        <v>18</v>
      </c>
      <c r="N7" s="64" t="s">
        <v>18</v>
      </c>
    </row>
    <row r="8" spans="2:15" ht="43.5" customHeight="1" thickBot="1">
      <c r="B8" s="65" t="s">
        <v>128</v>
      </c>
      <c r="C8" s="69">
        <v>1900</v>
      </c>
      <c r="D8" s="69">
        <v>550</v>
      </c>
      <c r="E8" s="69">
        <f>D8*3.4528</f>
        <v>1899.04</v>
      </c>
      <c r="F8" s="69">
        <v>950</v>
      </c>
      <c r="G8" s="69">
        <v>275</v>
      </c>
      <c r="H8" s="69">
        <f>G8*3.4528</f>
        <v>949.52</v>
      </c>
      <c r="I8" s="69">
        <v>480</v>
      </c>
      <c r="J8" s="69">
        <v>139</v>
      </c>
      <c r="K8" s="69">
        <f>J8*3.4528</f>
        <v>479.93919999999997</v>
      </c>
      <c r="L8" s="64" t="s">
        <v>18</v>
      </c>
      <c r="M8" s="64" t="s">
        <v>18</v>
      </c>
      <c r="N8" s="64" t="s">
        <v>18</v>
      </c>
      <c r="O8" s="1"/>
    </row>
    <row r="9" spans="2:14" ht="28.5" customHeight="1" thickBot="1">
      <c r="B9" s="66" t="s">
        <v>129</v>
      </c>
      <c r="C9" s="69">
        <v>200</v>
      </c>
      <c r="D9" s="69">
        <v>58</v>
      </c>
      <c r="E9" s="69">
        <v>200</v>
      </c>
      <c r="F9" s="69">
        <v>100</v>
      </c>
      <c r="G9" s="69">
        <v>29</v>
      </c>
      <c r="H9" s="69">
        <v>100</v>
      </c>
      <c r="I9" s="69">
        <v>50</v>
      </c>
      <c r="J9" s="69">
        <v>14</v>
      </c>
      <c r="K9" s="69">
        <f>J9*3.4528</f>
        <v>48.3392</v>
      </c>
      <c r="L9" s="69">
        <v>50</v>
      </c>
      <c r="M9" s="69">
        <v>14</v>
      </c>
      <c r="N9" s="69">
        <f>M9*3.4528</f>
        <v>48.3392</v>
      </c>
    </row>
    <row r="10" spans="2:14" ht="38.25" customHeight="1" thickBot="1">
      <c r="B10" s="65" t="s">
        <v>130</v>
      </c>
      <c r="C10" s="69">
        <v>190</v>
      </c>
      <c r="D10" s="69">
        <v>55</v>
      </c>
      <c r="E10" s="69">
        <f>D10*3.4528</f>
        <v>189.904</v>
      </c>
      <c r="F10" s="69">
        <v>95</v>
      </c>
      <c r="G10" s="69">
        <v>28</v>
      </c>
      <c r="H10" s="69">
        <v>95</v>
      </c>
      <c r="I10" s="69">
        <v>48</v>
      </c>
      <c r="J10" s="69">
        <v>13</v>
      </c>
      <c r="K10" s="69">
        <f>J10*3.4528</f>
        <v>44.886399999999995</v>
      </c>
      <c r="L10" s="69">
        <v>48</v>
      </c>
      <c r="M10" s="69">
        <v>13</v>
      </c>
      <c r="N10" s="69">
        <f>M10*3.4528</f>
        <v>44.886399999999995</v>
      </c>
    </row>
    <row r="11" spans="2:14" ht="29.25" customHeight="1" thickBot="1">
      <c r="B11" s="67" t="s">
        <v>131</v>
      </c>
      <c r="C11" s="69">
        <v>100</v>
      </c>
      <c r="D11" s="69">
        <v>29</v>
      </c>
      <c r="E11" s="69">
        <v>100</v>
      </c>
      <c r="F11" s="69">
        <v>50</v>
      </c>
      <c r="G11" s="69">
        <v>14</v>
      </c>
      <c r="H11" s="69">
        <f>G11*3.4528</f>
        <v>48.3392</v>
      </c>
      <c r="I11" s="64" t="s">
        <v>18</v>
      </c>
      <c r="J11" s="64" t="s">
        <v>18</v>
      </c>
      <c r="K11" s="64" t="s">
        <v>18</v>
      </c>
      <c r="L11" s="64" t="s">
        <v>18</v>
      </c>
      <c r="M11" s="64" t="s">
        <v>18</v>
      </c>
      <c r="N11" s="64" t="s">
        <v>18</v>
      </c>
    </row>
    <row r="12" spans="2:14" ht="30" customHeight="1" thickBot="1">
      <c r="B12" s="66" t="s">
        <v>132</v>
      </c>
      <c r="C12" s="69">
        <v>60</v>
      </c>
      <c r="D12" s="69">
        <v>17</v>
      </c>
      <c r="E12" s="69">
        <f>D12*3.4528</f>
        <v>58.697599999999994</v>
      </c>
      <c r="F12" s="69">
        <v>30</v>
      </c>
      <c r="G12" s="69">
        <v>8.7</v>
      </c>
      <c r="H12" s="69">
        <v>30</v>
      </c>
      <c r="I12" s="64" t="s">
        <v>18</v>
      </c>
      <c r="J12" s="64" t="s">
        <v>18</v>
      </c>
      <c r="K12" s="64" t="s">
        <v>18</v>
      </c>
      <c r="L12" s="64" t="s">
        <v>18</v>
      </c>
      <c r="M12" s="64" t="s">
        <v>18</v>
      </c>
      <c r="N12" s="64" t="s">
        <v>18</v>
      </c>
    </row>
  </sheetData>
  <sheetProtection/>
  <mergeCells count="6">
    <mergeCell ref="B4:B6"/>
    <mergeCell ref="C5:E5"/>
    <mergeCell ref="F5:H5"/>
    <mergeCell ref="I5:K5"/>
    <mergeCell ref="C4:N4"/>
    <mergeCell ref="L5:N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I7"/>
  <sheetViews>
    <sheetView zoomScalePageLayoutView="0" workbookViewId="0" topLeftCell="A1">
      <selection activeCell="D7" sqref="D7"/>
    </sheetView>
  </sheetViews>
  <sheetFormatPr defaultColWidth="9.00390625" defaultRowHeight="15.75"/>
  <cols>
    <col min="1" max="1" width="3.375" style="2" customWidth="1"/>
    <col min="2" max="5" width="9.00390625" style="2" customWidth="1"/>
    <col min="6" max="6" width="10.625" style="2" customWidth="1"/>
    <col min="7" max="8" width="6.75390625" style="2" customWidth="1"/>
    <col min="9" max="16384" width="9.00390625" style="2" customWidth="1"/>
  </cols>
  <sheetData>
    <row r="1" spans="2:9" ht="15.75">
      <c r="B1" s="18"/>
      <c r="C1" s="18"/>
      <c r="D1" s="18"/>
      <c r="E1" s="18"/>
      <c r="F1" s="18"/>
      <c r="G1" s="18"/>
      <c r="H1" s="18"/>
      <c r="I1" s="18"/>
    </row>
    <row r="2" spans="2:9" ht="15.75">
      <c r="B2" s="123" t="s">
        <v>82</v>
      </c>
      <c r="C2" s="123"/>
      <c r="D2" s="123"/>
      <c r="E2" s="123"/>
      <c r="F2" s="18"/>
      <c r="G2" s="18"/>
      <c r="H2" s="18"/>
      <c r="I2" s="18"/>
    </row>
    <row r="3" spans="2:9" ht="16.5" customHeight="1">
      <c r="B3" s="7"/>
      <c r="C3" s="18"/>
      <c r="D3" s="18"/>
      <c r="E3" s="18"/>
      <c r="F3" s="18"/>
      <c r="G3" s="18"/>
      <c r="H3" s="18"/>
      <c r="I3" s="18"/>
    </row>
    <row r="4" spans="2:9" ht="15.75">
      <c r="B4" s="18" t="s">
        <v>83</v>
      </c>
      <c r="C4" s="18"/>
      <c r="D4" s="18"/>
      <c r="E4" s="18"/>
      <c r="F4" s="18"/>
      <c r="G4" s="18"/>
      <c r="H4" s="18"/>
      <c r="I4" s="18"/>
    </row>
    <row r="5" spans="2:9" ht="15.75">
      <c r="B5" s="22" t="s">
        <v>4</v>
      </c>
      <c r="C5" s="22" t="s">
        <v>5</v>
      </c>
      <c r="D5" s="22" t="s">
        <v>4</v>
      </c>
      <c r="E5" s="18"/>
      <c r="F5" s="18"/>
      <c r="G5" s="18"/>
      <c r="H5" s="18"/>
      <c r="I5" s="18"/>
    </row>
    <row r="6" spans="2:9" ht="15.75">
      <c r="B6" s="26">
        <v>3.5</v>
      </c>
      <c r="C6" s="26">
        <v>1</v>
      </c>
      <c r="D6" s="26">
        <f>C6*3.4528</f>
        <v>3.4528</v>
      </c>
      <c r="E6" s="24" t="s">
        <v>84</v>
      </c>
      <c r="F6" s="18"/>
      <c r="G6" s="18"/>
      <c r="H6" s="18"/>
      <c r="I6" s="18"/>
    </row>
    <row r="7" spans="2:9" ht="15.75">
      <c r="B7" s="18"/>
      <c r="C7" s="18"/>
      <c r="D7" s="18"/>
      <c r="E7" s="18"/>
      <c r="F7" s="18"/>
      <c r="G7" s="18"/>
      <c r="H7" s="18"/>
      <c r="I7" s="25"/>
    </row>
  </sheetData>
  <sheetProtection/>
  <mergeCells count="1">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K43"/>
  <sheetViews>
    <sheetView zoomScalePageLayoutView="0" workbookViewId="0" topLeftCell="A1">
      <selection activeCell="A33" sqref="A33"/>
    </sheetView>
  </sheetViews>
  <sheetFormatPr defaultColWidth="9.00390625" defaultRowHeight="15.75"/>
  <cols>
    <col min="1" max="3" width="9.00390625" style="2" customWidth="1"/>
    <col min="4" max="4" width="9.75390625" style="2" customWidth="1"/>
    <col min="5" max="5" width="9.00390625" style="2" customWidth="1"/>
    <col min="6" max="6" width="9.875" style="2" customWidth="1"/>
    <col min="7" max="16384" width="9.00390625" style="2" customWidth="1"/>
  </cols>
  <sheetData>
    <row r="2" spans="1:5" ht="15.75">
      <c r="A2" s="123" t="s">
        <v>85</v>
      </c>
      <c r="B2" s="123"/>
      <c r="C2" s="123"/>
      <c r="D2" s="123"/>
      <c r="E2" s="123"/>
    </row>
    <row r="4" spans="1:11" ht="15.75">
      <c r="A4" s="8" t="s">
        <v>4</v>
      </c>
      <c r="B4" s="9"/>
      <c r="C4" s="9"/>
      <c r="D4" s="4"/>
      <c r="E4" s="4"/>
      <c r="F4" s="4"/>
      <c r="G4" s="4"/>
      <c r="H4" s="4"/>
      <c r="I4" s="4"/>
      <c r="J4" s="4"/>
      <c r="K4" s="4"/>
    </row>
    <row r="5" spans="1:11" ht="15.75">
      <c r="A5" s="4" t="s">
        <v>140</v>
      </c>
      <c r="B5" s="4"/>
      <c r="C5" s="4"/>
      <c r="D5" s="4"/>
      <c r="E5" s="4"/>
      <c r="F5" s="4"/>
      <c r="G5" s="4"/>
      <c r="H5" s="4"/>
      <c r="I5" s="4"/>
      <c r="J5" s="4"/>
      <c r="K5" s="4"/>
    </row>
    <row r="6" spans="1:11" ht="15.75">
      <c r="A6" s="5">
        <v>2.6</v>
      </c>
      <c r="B6" s="4" t="s">
        <v>86</v>
      </c>
      <c r="C6" s="4"/>
      <c r="D6" s="4"/>
      <c r="E6" s="4"/>
      <c r="F6" s="4"/>
      <c r="G6" s="4"/>
      <c r="H6" s="4"/>
      <c r="I6" s="4"/>
      <c r="J6" s="4"/>
      <c r="K6" s="4"/>
    </row>
    <row r="7" spans="1:11" ht="15.75">
      <c r="A7" s="5">
        <v>2.8000000000000003</v>
      </c>
      <c r="B7" s="5">
        <v>2.8000000000000003</v>
      </c>
      <c r="C7" s="4" t="s">
        <v>87</v>
      </c>
      <c r="D7" s="4"/>
      <c r="E7" s="4"/>
      <c r="F7" s="4"/>
      <c r="G7" s="4"/>
      <c r="H7" s="4"/>
      <c r="I7" s="4"/>
      <c r="J7" s="4"/>
      <c r="K7" s="4"/>
    </row>
    <row r="8" spans="1:11" ht="15.75">
      <c r="A8" s="5">
        <v>3.0000000000000004</v>
      </c>
      <c r="B8" s="5">
        <v>3.0000000000000004</v>
      </c>
      <c r="C8" s="5">
        <v>2.6</v>
      </c>
      <c r="D8" s="4" t="s">
        <v>88</v>
      </c>
      <c r="E8" s="4"/>
      <c r="F8" s="4"/>
      <c r="G8" s="4"/>
      <c r="H8" s="4"/>
      <c r="I8" s="4"/>
      <c r="J8" s="4"/>
      <c r="K8" s="4"/>
    </row>
    <row r="9" spans="1:11" ht="15.75">
      <c r="A9" s="5">
        <v>3.2000000000000006</v>
      </c>
      <c r="B9" s="5">
        <v>3.2000000000000006</v>
      </c>
      <c r="C9" s="5">
        <v>2.6</v>
      </c>
      <c r="D9" s="5">
        <v>2.6</v>
      </c>
      <c r="E9" s="4" t="s">
        <v>89</v>
      </c>
      <c r="F9" s="4"/>
      <c r="G9" s="4"/>
      <c r="H9" s="4"/>
      <c r="I9" s="4"/>
      <c r="J9" s="4"/>
      <c r="K9" s="4"/>
    </row>
    <row r="10" spans="1:11" ht="13.5" customHeight="1">
      <c r="A10" s="5">
        <v>3.3000000000000007</v>
      </c>
      <c r="B10" s="5">
        <v>3.3000000000000007</v>
      </c>
      <c r="C10" s="5">
        <v>2.8000000000000003</v>
      </c>
      <c r="D10" s="5">
        <v>2.6</v>
      </c>
      <c r="E10" s="5">
        <v>2.6</v>
      </c>
      <c r="F10" s="4" t="s">
        <v>90</v>
      </c>
      <c r="G10" s="4"/>
      <c r="H10" s="4"/>
      <c r="I10" s="4"/>
      <c r="J10" s="4"/>
      <c r="K10" s="4"/>
    </row>
    <row r="11" spans="1:11" ht="13.5" customHeight="1">
      <c r="A11" s="5">
        <v>3.6000000000000005</v>
      </c>
      <c r="B11" s="5">
        <v>3.6000000000000005</v>
      </c>
      <c r="C11" s="5">
        <v>3.0000000000000004</v>
      </c>
      <c r="D11" s="5">
        <v>2.8000000000000003</v>
      </c>
      <c r="E11" s="5">
        <v>2.6</v>
      </c>
      <c r="F11" s="5">
        <v>2.6</v>
      </c>
      <c r="G11" s="4" t="s">
        <v>91</v>
      </c>
      <c r="H11" s="4"/>
      <c r="I11" s="4"/>
      <c r="J11" s="4"/>
      <c r="K11" s="4"/>
    </row>
    <row r="12" spans="1:11" ht="13.5" customHeight="1">
      <c r="A12" s="5">
        <v>3.9000000000000004</v>
      </c>
      <c r="B12" s="5">
        <v>3.9000000000000004</v>
      </c>
      <c r="C12" s="5">
        <v>3.2000000000000006</v>
      </c>
      <c r="D12" s="5">
        <v>3.0000000000000004</v>
      </c>
      <c r="E12" s="5">
        <v>2.8000000000000003</v>
      </c>
      <c r="F12" s="5">
        <v>2.6</v>
      </c>
      <c r="G12" s="5">
        <v>2.6</v>
      </c>
      <c r="H12" s="4" t="s">
        <v>92</v>
      </c>
      <c r="I12" s="4"/>
      <c r="J12" s="4"/>
      <c r="K12" s="4"/>
    </row>
    <row r="13" spans="1:11" ht="15.75">
      <c r="A13" s="5">
        <v>4.1000000000000005</v>
      </c>
      <c r="B13" s="5">
        <v>4.1000000000000005</v>
      </c>
      <c r="C13" s="5">
        <v>3.3000000000000007</v>
      </c>
      <c r="D13" s="5">
        <v>3.2000000000000006</v>
      </c>
      <c r="E13" s="5">
        <v>3.0000000000000004</v>
      </c>
      <c r="F13" s="5">
        <v>2.8000000000000003</v>
      </c>
      <c r="G13" s="5">
        <v>2.6</v>
      </c>
      <c r="H13" s="5">
        <v>2.6</v>
      </c>
      <c r="I13" s="4" t="s">
        <v>93</v>
      </c>
      <c r="J13" s="4"/>
      <c r="K13" s="4"/>
    </row>
    <row r="14" spans="1:11" ht="15.75">
      <c r="A14" s="5">
        <v>4.2</v>
      </c>
      <c r="B14" s="5">
        <v>4.2</v>
      </c>
      <c r="C14" s="5">
        <v>3.6000000000000005</v>
      </c>
      <c r="D14" s="5">
        <v>3.3000000000000007</v>
      </c>
      <c r="E14" s="5">
        <v>3.2000000000000006</v>
      </c>
      <c r="F14" s="5">
        <v>3.0000000000000004</v>
      </c>
      <c r="G14" s="5">
        <v>2.8000000000000003</v>
      </c>
      <c r="H14" s="5">
        <v>2.6</v>
      </c>
      <c r="I14" s="5">
        <v>2.6</v>
      </c>
      <c r="J14" s="4" t="s">
        <v>94</v>
      </c>
      <c r="K14" s="4"/>
    </row>
    <row r="15" spans="1:11" ht="15.75">
      <c r="A15" s="5">
        <v>4.6000000000000005</v>
      </c>
      <c r="B15" s="5">
        <v>4.6000000000000005</v>
      </c>
      <c r="C15" s="5">
        <v>3.9000000000000004</v>
      </c>
      <c r="D15" s="5">
        <v>3.6000000000000005</v>
      </c>
      <c r="E15" s="5">
        <v>3.3000000000000007</v>
      </c>
      <c r="F15" s="5">
        <v>3.2000000000000006</v>
      </c>
      <c r="G15" s="5">
        <v>3.0000000000000004</v>
      </c>
      <c r="H15" s="5">
        <v>2.6</v>
      </c>
      <c r="I15" s="5">
        <v>2.6</v>
      </c>
      <c r="J15" s="5">
        <v>2.6</v>
      </c>
      <c r="K15" s="4" t="s">
        <v>95</v>
      </c>
    </row>
    <row r="16" spans="4:9" ht="15.75">
      <c r="D16" s="6"/>
      <c r="I16" s="6"/>
    </row>
    <row r="18" spans="1:11" s="18" customFormat="1" ht="15.75">
      <c r="A18" s="8" t="s">
        <v>5</v>
      </c>
      <c r="B18" s="9"/>
      <c r="C18" s="9"/>
      <c r="D18" s="27"/>
      <c r="E18" s="27"/>
      <c r="F18" s="27"/>
      <c r="G18" s="27"/>
      <c r="H18" s="27"/>
      <c r="I18" s="27"/>
      <c r="J18" s="27"/>
      <c r="K18" s="27"/>
    </row>
    <row r="19" spans="1:11" s="18" customFormat="1" ht="15.75">
      <c r="A19" s="4" t="s">
        <v>140</v>
      </c>
      <c r="B19" s="27"/>
      <c r="C19" s="27"/>
      <c r="D19" s="27"/>
      <c r="E19" s="27"/>
      <c r="F19" s="27"/>
      <c r="G19" s="27"/>
      <c r="H19" s="27"/>
      <c r="I19" s="27"/>
      <c r="J19" s="27"/>
      <c r="K19" s="27"/>
    </row>
    <row r="20" spans="1:11" s="18" customFormat="1" ht="15.75">
      <c r="A20" s="21">
        <v>0.7</v>
      </c>
      <c r="B20" s="27" t="s">
        <v>86</v>
      </c>
      <c r="C20" s="27"/>
      <c r="D20" s="27"/>
      <c r="E20" s="27"/>
      <c r="F20" s="27"/>
      <c r="G20" s="27"/>
      <c r="H20" s="27"/>
      <c r="I20" s="27"/>
      <c r="J20" s="27"/>
      <c r="K20" s="27"/>
    </row>
    <row r="21" spans="1:11" s="18" customFormat="1" ht="15.75">
      <c r="A21" s="21">
        <v>0.8</v>
      </c>
      <c r="B21" s="21">
        <v>0.8</v>
      </c>
      <c r="C21" s="27" t="s">
        <v>87</v>
      </c>
      <c r="D21" s="27"/>
      <c r="E21" s="27"/>
      <c r="F21" s="27"/>
      <c r="G21" s="27"/>
      <c r="H21" s="27"/>
      <c r="I21" s="27"/>
      <c r="J21" s="27"/>
      <c r="K21" s="27"/>
    </row>
    <row r="22" spans="1:11" s="18" customFormat="1" ht="15.75">
      <c r="A22" s="21">
        <f aca="true" t="shared" si="0" ref="A22:B28">A8/3.4528</f>
        <v>0.8688600556070437</v>
      </c>
      <c r="B22" s="21">
        <f t="shared" si="0"/>
        <v>0.8688600556070437</v>
      </c>
      <c r="C22" s="21">
        <v>0.7</v>
      </c>
      <c r="D22" s="27" t="s">
        <v>88</v>
      </c>
      <c r="E22" s="27"/>
      <c r="F22" s="27"/>
      <c r="G22" s="27"/>
      <c r="H22" s="27"/>
      <c r="I22" s="27"/>
      <c r="J22" s="27"/>
      <c r="K22" s="27"/>
    </row>
    <row r="23" spans="1:11" s="18" customFormat="1" ht="15.75">
      <c r="A23" s="21">
        <f t="shared" si="0"/>
        <v>0.9267840593141801</v>
      </c>
      <c r="B23" s="21">
        <f t="shared" si="0"/>
        <v>0.9267840593141801</v>
      </c>
      <c r="C23" s="21">
        <v>0.7</v>
      </c>
      <c r="D23" s="21">
        <v>0.7</v>
      </c>
      <c r="E23" s="27" t="s">
        <v>89</v>
      </c>
      <c r="F23" s="27"/>
      <c r="G23" s="27"/>
      <c r="H23" s="27"/>
      <c r="I23" s="27"/>
      <c r="J23" s="27"/>
      <c r="K23" s="27"/>
    </row>
    <row r="24" spans="1:11" s="18" customFormat="1" ht="15.75">
      <c r="A24" s="21">
        <f t="shared" si="0"/>
        <v>0.9557460611677482</v>
      </c>
      <c r="B24" s="21">
        <f t="shared" si="0"/>
        <v>0.9557460611677482</v>
      </c>
      <c r="C24" s="21">
        <v>0.8</v>
      </c>
      <c r="D24" s="21">
        <v>0.7</v>
      </c>
      <c r="E24" s="21">
        <v>0.7</v>
      </c>
      <c r="F24" s="27" t="s">
        <v>90</v>
      </c>
      <c r="G24" s="27"/>
      <c r="H24" s="27"/>
      <c r="I24" s="27"/>
      <c r="J24" s="27"/>
      <c r="K24" s="27"/>
    </row>
    <row r="25" spans="1:11" s="18" customFormat="1" ht="15.75">
      <c r="A25" s="21">
        <f t="shared" si="0"/>
        <v>1.0426320667284525</v>
      </c>
      <c r="B25" s="21">
        <f t="shared" si="0"/>
        <v>1.0426320667284525</v>
      </c>
      <c r="C25" s="21">
        <f>C11/3.4528</f>
        <v>0.8688600556070437</v>
      </c>
      <c r="D25" s="21">
        <v>0.8</v>
      </c>
      <c r="E25" s="21">
        <v>0.7</v>
      </c>
      <c r="F25" s="21">
        <v>0.7</v>
      </c>
      <c r="G25" s="27" t="s">
        <v>91</v>
      </c>
      <c r="H25" s="27"/>
      <c r="I25" s="27"/>
      <c r="J25" s="27"/>
      <c r="K25" s="27"/>
    </row>
    <row r="26" spans="1:11" s="18" customFormat="1" ht="15.75">
      <c r="A26" s="21">
        <f t="shared" si="0"/>
        <v>1.1295180722891567</v>
      </c>
      <c r="B26" s="21">
        <f t="shared" si="0"/>
        <v>1.1295180722891567</v>
      </c>
      <c r="C26" s="21">
        <f>C12/3.4528</f>
        <v>0.9267840593141801</v>
      </c>
      <c r="D26" s="21">
        <f>D12/3.4528</f>
        <v>0.8688600556070437</v>
      </c>
      <c r="E26" s="21">
        <v>0.8</v>
      </c>
      <c r="F26" s="21">
        <v>0.7</v>
      </c>
      <c r="G26" s="21">
        <v>0.7</v>
      </c>
      <c r="H26" s="27" t="s">
        <v>92</v>
      </c>
      <c r="I26" s="27"/>
      <c r="J26" s="27"/>
      <c r="K26" s="27"/>
    </row>
    <row r="27" spans="1:11" s="18" customFormat="1" ht="15.75">
      <c r="A27" s="21">
        <f t="shared" si="0"/>
        <v>1.1874420759962931</v>
      </c>
      <c r="B27" s="21">
        <f t="shared" si="0"/>
        <v>1.1874420759962931</v>
      </c>
      <c r="C27" s="21">
        <f>C13/3.4528</f>
        <v>0.9557460611677482</v>
      </c>
      <c r="D27" s="21">
        <f>D13/3.4528</f>
        <v>0.9267840593141801</v>
      </c>
      <c r="E27" s="21">
        <f>E13/3.4528</f>
        <v>0.8688600556070437</v>
      </c>
      <c r="F27" s="21">
        <v>0.8</v>
      </c>
      <c r="G27" s="21">
        <v>0.7</v>
      </c>
      <c r="H27" s="21">
        <v>0.7</v>
      </c>
      <c r="I27" s="27" t="s">
        <v>93</v>
      </c>
      <c r="J27" s="27"/>
      <c r="K27" s="27"/>
    </row>
    <row r="28" spans="1:11" s="18" customFormat="1" ht="15.75">
      <c r="A28" s="21">
        <f t="shared" si="0"/>
        <v>1.216404077849861</v>
      </c>
      <c r="B28" s="21">
        <f t="shared" si="0"/>
        <v>1.216404077849861</v>
      </c>
      <c r="C28" s="21">
        <f>C14/3.4528</f>
        <v>1.0426320667284525</v>
      </c>
      <c r="D28" s="21">
        <f>D14/3.4528</f>
        <v>0.9557460611677482</v>
      </c>
      <c r="E28" s="21">
        <f>E14/3.4528</f>
        <v>0.9267840593141801</v>
      </c>
      <c r="F28" s="21">
        <f>F14/3.4528</f>
        <v>0.8688600556070437</v>
      </c>
      <c r="G28" s="21">
        <v>0.8</v>
      </c>
      <c r="H28" s="21">
        <v>0.7</v>
      </c>
      <c r="I28" s="21">
        <v>0.7</v>
      </c>
      <c r="J28" s="27" t="s">
        <v>94</v>
      </c>
      <c r="K28" s="27"/>
    </row>
    <row r="29" spans="1:11" s="18" customFormat="1" ht="15.75">
      <c r="A29" s="21">
        <v>1.3</v>
      </c>
      <c r="B29" s="21">
        <v>1.3</v>
      </c>
      <c r="C29" s="21">
        <f>C15/3.4528</f>
        <v>1.1295180722891567</v>
      </c>
      <c r="D29" s="21">
        <f>D15/3.4528</f>
        <v>1.0426320667284525</v>
      </c>
      <c r="E29" s="21">
        <f>E15/3.4528</f>
        <v>0.9557460611677482</v>
      </c>
      <c r="F29" s="21">
        <f>F15/3.4528</f>
        <v>0.9267840593141801</v>
      </c>
      <c r="G29" s="21">
        <f>G15/3.4528</f>
        <v>0.8688600556070437</v>
      </c>
      <c r="H29" s="21">
        <v>0.7</v>
      </c>
      <c r="I29" s="21">
        <v>0.7</v>
      </c>
      <c r="J29" s="21">
        <v>0.7</v>
      </c>
      <c r="K29" s="27" t="s">
        <v>95</v>
      </c>
    </row>
    <row r="30" s="18" customFormat="1" ht="15.75"/>
    <row r="31" s="18" customFormat="1" ht="15.75"/>
    <row r="32" spans="1:11" ht="15.75">
      <c r="A32" s="8" t="s">
        <v>4</v>
      </c>
      <c r="B32" s="9"/>
      <c r="C32" s="9"/>
      <c r="D32" s="4"/>
      <c r="E32" s="4"/>
      <c r="F32" s="4"/>
      <c r="G32" s="4"/>
      <c r="H32" s="4"/>
      <c r="I32" s="4"/>
      <c r="J32" s="4"/>
      <c r="K32" s="4"/>
    </row>
    <row r="33" spans="1:11" ht="15.75">
      <c r="A33" s="4" t="s">
        <v>140</v>
      </c>
      <c r="B33" s="4"/>
      <c r="C33" s="4"/>
      <c r="D33" s="4"/>
      <c r="E33" s="4"/>
      <c r="F33" s="4"/>
      <c r="G33" s="4"/>
      <c r="H33" s="4"/>
      <c r="I33" s="4"/>
      <c r="J33" s="4"/>
      <c r="K33" s="4"/>
    </row>
    <row r="34" spans="1:11" ht="15.75">
      <c r="A34" s="5">
        <f aca="true" t="shared" si="1" ref="A34:A43">A20*3.4528</f>
        <v>2.4169599999999996</v>
      </c>
      <c r="B34" s="4" t="s">
        <v>86</v>
      </c>
      <c r="C34" s="4"/>
      <c r="D34" s="4"/>
      <c r="E34" s="4"/>
      <c r="F34" s="4"/>
      <c r="G34" s="4"/>
      <c r="H34" s="4"/>
      <c r="I34" s="4"/>
      <c r="J34" s="4"/>
      <c r="K34" s="4"/>
    </row>
    <row r="35" spans="1:11" ht="15.75">
      <c r="A35" s="5">
        <f t="shared" si="1"/>
        <v>2.7622400000000003</v>
      </c>
      <c r="B35" s="5">
        <f aca="true" t="shared" si="2" ref="B35:B43">B21*3.4528</f>
        <v>2.7622400000000003</v>
      </c>
      <c r="C35" s="4" t="s">
        <v>87</v>
      </c>
      <c r="D35" s="4"/>
      <c r="E35" s="4"/>
      <c r="F35" s="4"/>
      <c r="G35" s="4"/>
      <c r="H35" s="4"/>
      <c r="I35" s="4"/>
      <c r="J35" s="4"/>
      <c r="K35" s="4"/>
    </row>
    <row r="36" spans="1:11" ht="15.75">
      <c r="A36" s="5">
        <f t="shared" si="1"/>
        <v>3.0000000000000004</v>
      </c>
      <c r="B36" s="5">
        <f t="shared" si="2"/>
        <v>3.0000000000000004</v>
      </c>
      <c r="C36" s="5">
        <f aca="true" t="shared" si="3" ref="C36:C43">C22*3.4528</f>
        <v>2.4169599999999996</v>
      </c>
      <c r="D36" s="4" t="s">
        <v>88</v>
      </c>
      <c r="E36" s="4"/>
      <c r="F36" s="4"/>
      <c r="G36" s="4"/>
      <c r="H36" s="4"/>
      <c r="I36" s="4"/>
      <c r="J36" s="4"/>
      <c r="K36" s="4"/>
    </row>
    <row r="37" spans="1:11" ht="15.75">
      <c r="A37" s="5">
        <f t="shared" si="1"/>
        <v>3.2000000000000006</v>
      </c>
      <c r="B37" s="5">
        <f t="shared" si="2"/>
        <v>3.2000000000000006</v>
      </c>
      <c r="C37" s="5">
        <f t="shared" si="3"/>
        <v>2.4169599999999996</v>
      </c>
      <c r="D37" s="5">
        <f aca="true" t="shared" si="4" ref="D37:D43">D23*3.4528</f>
        <v>2.4169599999999996</v>
      </c>
      <c r="E37" s="4" t="s">
        <v>89</v>
      </c>
      <c r="F37" s="4"/>
      <c r="G37" s="4"/>
      <c r="H37" s="4"/>
      <c r="I37" s="4"/>
      <c r="J37" s="4"/>
      <c r="K37" s="4"/>
    </row>
    <row r="38" spans="1:11" ht="13.5" customHeight="1">
      <c r="A38" s="5">
        <f t="shared" si="1"/>
        <v>3.3000000000000007</v>
      </c>
      <c r="B38" s="5">
        <f t="shared" si="2"/>
        <v>3.3000000000000007</v>
      </c>
      <c r="C38" s="5">
        <f t="shared" si="3"/>
        <v>2.7622400000000003</v>
      </c>
      <c r="D38" s="5">
        <f t="shared" si="4"/>
        <v>2.4169599999999996</v>
      </c>
      <c r="E38" s="5">
        <f>E24*3.4528</f>
        <v>2.4169599999999996</v>
      </c>
      <c r="F38" s="4" t="s">
        <v>90</v>
      </c>
      <c r="G38" s="4"/>
      <c r="H38" s="4"/>
      <c r="I38" s="4"/>
      <c r="J38" s="4"/>
      <c r="K38" s="4"/>
    </row>
    <row r="39" spans="1:11" ht="13.5" customHeight="1">
      <c r="A39" s="5">
        <f t="shared" si="1"/>
        <v>3.600000000000001</v>
      </c>
      <c r="B39" s="5">
        <f t="shared" si="2"/>
        <v>3.600000000000001</v>
      </c>
      <c r="C39" s="5">
        <f t="shared" si="3"/>
        <v>3.0000000000000004</v>
      </c>
      <c r="D39" s="5">
        <f t="shared" si="4"/>
        <v>2.7622400000000003</v>
      </c>
      <c r="E39" s="5">
        <f aca="true" t="shared" si="5" ref="E39:H43">E25*3.4528</f>
        <v>2.4169599999999996</v>
      </c>
      <c r="F39" s="5">
        <f>F25*3.4528</f>
        <v>2.4169599999999996</v>
      </c>
      <c r="G39" s="4" t="s">
        <v>91</v>
      </c>
      <c r="H39" s="4"/>
      <c r="I39" s="4"/>
      <c r="J39" s="4"/>
      <c r="K39" s="4"/>
    </row>
    <row r="40" spans="1:11" ht="13.5" customHeight="1">
      <c r="A40" s="5">
        <f t="shared" si="1"/>
        <v>3.9</v>
      </c>
      <c r="B40" s="5">
        <f t="shared" si="2"/>
        <v>3.9</v>
      </c>
      <c r="C40" s="5">
        <f t="shared" si="3"/>
        <v>3.2000000000000006</v>
      </c>
      <c r="D40" s="5">
        <f t="shared" si="4"/>
        <v>3.0000000000000004</v>
      </c>
      <c r="E40" s="5">
        <f t="shared" si="5"/>
        <v>2.7622400000000003</v>
      </c>
      <c r="F40" s="5">
        <f t="shared" si="5"/>
        <v>2.4169599999999996</v>
      </c>
      <c r="G40" s="5">
        <f>G26*3.4528</f>
        <v>2.4169599999999996</v>
      </c>
      <c r="H40" s="4" t="s">
        <v>92</v>
      </c>
      <c r="I40" s="4"/>
      <c r="J40" s="4"/>
      <c r="K40" s="4"/>
    </row>
    <row r="41" spans="1:11" ht="15.75">
      <c r="A41" s="5">
        <f t="shared" si="1"/>
        <v>4.1000000000000005</v>
      </c>
      <c r="B41" s="5">
        <f t="shared" si="2"/>
        <v>4.1000000000000005</v>
      </c>
      <c r="C41" s="5">
        <f t="shared" si="3"/>
        <v>3.3000000000000007</v>
      </c>
      <c r="D41" s="5">
        <f t="shared" si="4"/>
        <v>3.2000000000000006</v>
      </c>
      <c r="E41" s="5">
        <f t="shared" si="5"/>
        <v>3.0000000000000004</v>
      </c>
      <c r="F41" s="5">
        <f t="shared" si="5"/>
        <v>2.7622400000000003</v>
      </c>
      <c r="G41" s="5">
        <f t="shared" si="5"/>
        <v>2.4169599999999996</v>
      </c>
      <c r="H41" s="5">
        <f>H27*3.4528</f>
        <v>2.4169599999999996</v>
      </c>
      <c r="I41" s="4" t="s">
        <v>93</v>
      </c>
      <c r="J41" s="4"/>
      <c r="K41" s="4"/>
    </row>
    <row r="42" spans="1:11" ht="15.75">
      <c r="A42" s="5">
        <f t="shared" si="1"/>
        <v>4.2</v>
      </c>
      <c r="B42" s="5">
        <f t="shared" si="2"/>
        <v>4.2</v>
      </c>
      <c r="C42" s="5">
        <f t="shared" si="3"/>
        <v>3.600000000000001</v>
      </c>
      <c r="D42" s="5">
        <f t="shared" si="4"/>
        <v>3.3000000000000007</v>
      </c>
      <c r="E42" s="5">
        <f t="shared" si="5"/>
        <v>3.2000000000000006</v>
      </c>
      <c r="F42" s="5">
        <f t="shared" si="5"/>
        <v>3.0000000000000004</v>
      </c>
      <c r="G42" s="5">
        <f t="shared" si="5"/>
        <v>2.7622400000000003</v>
      </c>
      <c r="H42" s="5">
        <f t="shared" si="5"/>
        <v>2.4169599999999996</v>
      </c>
      <c r="I42" s="5">
        <f>I28*3.4528</f>
        <v>2.4169599999999996</v>
      </c>
      <c r="J42" s="4" t="s">
        <v>94</v>
      </c>
      <c r="K42" s="4"/>
    </row>
    <row r="43" spans="1:11" ht="15.75">
      <c r="A43" s="5">
        <f t="shared" si="1"/>
        <v>4.48864</v>
      </c>
      <c r="B43" s="5">
        <f t="shared" si="2"/>
        <v>4.48864</v>
      </c>
      <c r="C43" s="5">
        <f t="shared" si="3"/>
        <v>3.9</v>
      </c>
      <c r="D43" s="5">
        <f t="shared" si="4"/>
        <v>3.600000000000001</v>
      </c>
      <c r="E43" s="5">
        <f t="shared" si="5"/>
        <v>3.3000000000000007</v>
      </c>
      <c r="F43" s="5">
        <f t="shared" si="5"/>
        <v>3.2000000000000006</v>
      </c>
      <c r="G43" s="5">
        <f t="shared" si="5"/>
        <v>3.0000000000000004</v>
      </c>
      <c r="H43" s="5">
        <f t="shared" si="5"/>
        <v>2.4169599999999996</v>
      </c>
      <c r="I43" s="5">
        <f>I29*3.4528</f>
        <v>2.4169599999999996</v>
      </c>
      <c r="J43" s="5">
        <f>J29*3.4528</f>
        <v>2.4169599999999996</v>
      </c>
      <c r="K43" s="4" t="s">
        <v>95</v>
      </c>
    </row>
  </sheetData>
  <sheetProtection/>
  <mergeCells count="1">
    <mergeCell ref="A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I37"/>
  <sheetViews>
    <sheetView zoomScalePageLayoutView="0" workbookViewId="0" topLeftCell="A1">
      <selection activeCell="M29" sqref="M29"/>
    </sheetView>
  </sheetViews>
  <sheetFormatPr defaultColWidth="9.00390625" defaultRowHeight="15.75"/>
  <cols>
    <col min="1" max="3" width="9.00390625" style="2" customWidth="1"/>
    <col min="4" max="4" width="10.625" style="2" customWidth="1"/>
    <col min="5" max="5" width="9.00390625" style="2" customWidth="1"/>
    <col min="6" max="6" width="10.00390625" style="2" customWidth="1"/>
    <col min="7" max="16384" width="9.00390625" style="2" customWidth="1"/>
  </cols>
  <sheetData>
    <row r="2" spans="1:4" ht="15.75">
      <c r="A2" s="123" t="s">
        <v>96</v>
      </c>
      <c r="B2" s="123"/>
      <c r="C2" s="123"/>
      <c r="D2" s="123"/>
    </row>
    <row r="3" ht="15.75">
      <c r="A3" s="7"/>
    </row>
    <row r="4" ht="15.75">
      <c r="A4" s="10" t="s">
        <v>4</v>
      </c>
    </row>
    <row r="5" spans="1:9" ht="15.75">
      <c r="A5" s="4" t="s">
        <v>141</v>
      </c>
      <c r="B5" s="4"/>
      <c r="C5" s="4"/>
      <c r="D5" s="4"/>
      <c r="E5" s="4"/>
      <c r="F5" s="4"/>
      <c r="G5" s="4"/>
      <c r="H5" s="4"/>
      <c r="I5" s="4"/>
    </row>
    <row r="6" spans="1:9" ht="15.75">
      <c r="A6" s="5">
        <v>2.6</v>
      </c>
      <c r="B6" s="4" t="s">
        <v>86</v>
      </c>
      <c r="C6" s="4"/>
      <c r="D6" s="4"/>
      <c r="E6" s="4"/>
      <c r="F6" s="4"/>
      <c r="G6" s="4"/>
      <c r="H6" s="4"/>
      <c r="I6" s="4"/>
    </row>
    <row r="7" spans="1:9" ht="15.75">
      <c r="A7" s="5">
        <v>2.8000000000000003</v>
      </c>
      <c r="B7" s="5">
        <v>2.8000000000000003</v>
      </c>
      <c r="C7" s="4" t="s">
        <v>97</v>
      </c>
      <c r="D7" s="4"/>
      <c r="E7" s="4"/>
      <c r="F7" s="4"/>
      <c r="G7" s="4"/>
      <c r="H7" s="4"/>
      <c r="I7" s="4"/>
    </row>
    <row r="8" spans="1:9" ht="15.75">
      <c r="A8" s="5">
        <v>2.8000000000000003</v>
      </c>
      <c r="B8" s="5">
        <v>2.8000000000000003</v>
      </c>
      <c r="C8" s="5">
        <v>2.6</v>
      </c>
      <c r="D8" s="4" t="s">
        <v>98</v>
      </c>
      <c r="E8" s="4"/>
      <c r="F8" s="4"/>
      <c r="G8" s="4"/>
      <c r="H8" s="4"/>
      <c r="I8" s="4"/>
    </row>
    <row r="9" spans="1:9" ht="15.75">
      <c r="A9" s="5">
        <v>2.8000000000000003</v>
      </c>
      <c r="B9" s="5">
        <v>2.8000000000000003</v>
      </c>
      <c r="C9" s="5">
        <v>2.6</v>
      </c>
      <c r="D9" s="5">
        <v>2.6</v>
      </c>
      <c r="E9" s="4" t="s">
        <v>99</v>
      </c>
      <c r="F9" s="4"/>
      <c r="G9" s="4"/>
      <c r="H9" s="4"/>
      <c r="I9" s="4"/>
    </row>
    <row r="10" spans="1:9" ht="15.75">
      <c r="A10" s="5">
        <v>2.9000000000000004</v>
      </c>
      <c r="B10" s="5">
        <v>2.9000000000000004</v>
      </c>
      <c r="C10" s="5">
        <v>2.8000000000000003</v>
      </c>
      <c r="D10" s="5">
        <v>2.6</v>
      </c>
      <c r="E10" s="5">
        <v>2.6</v>
      </c>
      <c r="F10" s="4" t="s">
        <v>100</v>
      </c>
      <c r="G10" s="4"/>
      <c r="H10" s="4"/>
      <c r="I10" s="4"/>
    </row>
    <row r="11" spans="1:9" ht="15.75">
      <c r="A11" s="5">
        <v>3.0000000000000004</v>
      </c>
      <c r="B11" s="5">
        <v>3.0000000000000004</v>
      </c>
      <c r="C11" s="5">
        <v>2.8000000000000003</v>
      </c>
      <c r="D11" s="5">
        <v>2.8000000000000003</v>
      </c>
      <c r="E11" s="5">
        <v>2.6</v>
      </c>
      <c r="F11" s="5">
        <v>2.6</v>
      </c>
      <c r="G11" s="4" t="s">
        <v>101</v>
      </c>
      <c r="H11" s="4"/>
      <c r="I11" s="4"/>
    </row>
    <row r="12" spans="1:9" ht="15.75">
      <c r="A12" s="5">
        <v>3.0000000000000004</v>
      </c>
      <c r="B12" s="5">
        <v>3.0000000000000004</v>
      </c>
      <c r="C12" s="5">
        <v>2.8000000000000003</v>
      </c>
      <c r="D12" s="5">
        <v>2.8000000000000003</v>
      </c>
      <c r="E12" s="5">
        <v>2.8000000000000003</v>
      </c>
      <c r="F12" s="5">
        <v>2.6</v>
      </c>
      <c r="G12" s="5">
        <v>2.6</v>
      </c>
      <c r="H12" s="4" t="s">
        <v>102</v>
      </c>
      <c r="I12" s="4"/>
    </row>
    <row r="13" spans="1:9" ht="15.75">
      <c r="A13" s="5">
        <v>3.2000000000000006</v>
      </c>
      <c r="B13" s="5">
        <v>3.2000000000000006</v>
      </c>
      <c r="C13" s="5">
        <v>2.9000000000000004</v>
      </c>
      <c r="D13" s="5">
        <v>2.8000000000000003</v>
      </c>
      <c r="E13" s="5">
        <v>2.8000000000000003</v>
      </c>
      <c r="F13" s="5">
        <v>2.8000000000000003</v>
      </c>
      <c r="G13" s="5">
        <v>2.6</v>
      </c>
      <c r="H13" s="5">
        <v>2.6</v>
      </c>
      <c r="I13" s="4" t="s">
        <v>103</v>
      </c>
    </row>
    <row r="16" ht="15.75">
      <c r="A16" s="10" t="s">
        <v>5</v>
      </c>
    </row>
    <row r="17" spans="1:9" ht="15.75">
      <c r="A17" s="4" t="s">
        <v>141</v>
      </c>
      <c r="B17" s="27"/>
      <c r="C17" s="27"/>
      <c r="D17" s="27"/>
      <c r="E17" s="27"/>
      <c r="F17" s="27"/>
      <c r="G17" s="27"/>
      <c r="H17" s="27"/>
      <c r="I17" s="27"/>
    </row>
    <row r="18" spans="1:9" ht="15.75">
      <c r="A18" s="21">
        <v>0.7</v>
      </c>
      <c r="B18" s="27" t="s">
        <v>86</v>
      </c>
      <c r="C18" s="27"/>
      <c r="D18" s="27"/>
      <c r="E18" s="27"/>
      <c r="F18" s="27"/>
      <c r="G18" s="27"/>
      <c r="H18" s="27"/>
      <c r="I18" s="27"/>
    </row>
    <row r="19" spans="1:9" ht="15.75">
      <c r="A19" s="21">
        <v>0.8</v>
      </c>
      <c r="B19" s="21">
        <v>0.8</v>
      </c>
      <c r="C19" s="27" t="s">
        <v>97</v>
      </c>
      <c r="D19" s="27"/>
      <c r="E19" s="27"/>
      <c r="F19" s="27"/>
      <c r="G19" s="27"/>
      <c r="H19" s="27"/>
      <c r="I19" s="27"/>
    </row>
    <row r="20" spans="1:9" ht="15.75">
      <c r="A20" s="21">
        <v>0.8</v>
      </c>
      <c r="B20" s="21">
        <v>0.8</v>
      </c>
      <c r="C20" s="21">
        <v>0.7</v>
      </c>
      <c r="D20" s="27" t="s">
        <v>98</v>
      </c>
      <c r="E20" s="27"/>
      <c r="F20" s="27"/>
      <c r="G20" s="27"/>
      <c r="H20" s="27"/>
      <c r="I20" s="27"/>
    </row>
    <row r="21" spans="1:9" ht="15.75">
      <c r="A21" s="21">
        <v>0.8</v>
      </c>
      <c r="B21" s="21">
        <v>0.8</v>
      </c>
      <c r="C21" s="21">
        <v>0.7</v>
      </c>
      <c r="D21" s="21">
        <v>0.7</v>
      </c>
      <c r="E21" s="27" t="s">
        <v>99</v>
      </c>
      <c r="F21" s="27"/>
      <c r="G21" s="27"/>
      <c r="H21" s="27"/>
      <c r="I21" s="27"/>
    </row>
    <row r="22" spans="1:9" ht="15.75">
      <c r="A22" s="21">
        <f aca="true" t="shared" si="0" ref="A22:B24">A10/3.4528</f>
        <v>0.8398980537534756</v>
      </c>
      <c r="B22" s="21">
        <f t="shared" si="0"/>
        <v>0.8398980537534756</v>
      </c>
      <c r="C22" s="21">
        <v>0.8</v>
      </c>
      <c r="D22" s="21">
        <v>0.7</v>
      </c>
      <c r="E22" s="21">
        <v>0.7</v>
      </c>
      <c r="F22" s="27" t="s">
        <v>100</v>
      </c>
      <c r="G22" s="27"/>
      <c r="H22" s="27"/>
      <c r="I22" s="27"/>
    </row>
    <row r="23" spans="1:9" ht="15.75">
      <c r="A23" s="21">
        <f t="shared" si="0"/>
        <v>0.8688600556070437</v>
      </c>
      <c r="B23" s="21">
        <f t="shared" si="0"/>
        <v>0.8688600556070437</v>
      </c>
      <c r="C23" s="21">
        <v>0.8</v>
      </c>
      <c r="D23" s="21">
        <v>0.8</v>
      </c>
      <c r="E23" s="21">
        <v>0.7</v>
      </c>
      <c r="F23" s="21">
        <v>0.7</v>
      </c>
      <c r="G23" s="27" t="s">
        <v>101</v>
      </c>
      <c r="H23" s="27"/>
      <c r="I23" s="27"/>
    </row>
    <row r="24" spans="1:9" ht="15.75">
      <c r="A24" s="21">
        <f t="shared" si="0"/>
        <v>0.8688600556070437</v>
      </c>
      <c r="B24" s="21">
        <f t="shared" si="0"/>
        <v>0.8688600556070437</v>
      </c>
      <c r="C24" s="21">
        <v>0.8</v>
      </c>
      <c r="D24" s="21">
        <v>0.8</v>
      </c>
      <c r="E24" s="21">
        <v>0.8</v>
      </c>
      <c r="F24" s="21">
        <v>0.7</v>
      </c>
      <c r="G24" s="21">
        <v>0.7</v>
      </c>
      <c r="H24" s="27" t="s">
        <v>102</v>
      </c>
      <c r="I24" s="27"/>
    </row>
    <row r="25" spans="1:9" ht="15.75">
      <c r="A25" s="21">
        <v>0.9</v>
      </c>
      <c r="B25" s="21">
        <v>0.9</v>
      </c>
      <c r="C25" s="21">
        <f>C13/3.4528</f>
        <v>0.8398980537534756</v>
      </c>
      <c r="D25" s="21">
        <v>0.8</v>
      </c>
      <c r="E25" s="21">
        <v>0.8</v>
      </c>
      <c r="F25" s="21">
        <v>0.8</v>
      </c>
      <c r="G25" s="21">
        <v>0.7</v>
      </c>
      <c r="H25" s="21">
        <v>0.7</v>
      </c>
      <c r="I25" s="27" t="s">
        <v>103</v>
      </c>
    </row>
    <row r="26" spans="1:9" ht="15.75">
      <c r="A26" s="18"/>
      <c r="B26" s="18"/>
      <c r="C26" s="18"/>
      <c r="D26" s="18"/>
      <c r="E26" s="18"/>
      <c r="F26" s="18"/>
      <c r="G26" s="18"/>
      <c r="H26" s="18"/>
      <c r="I26" s="18"/>
    </row>
    <row r="28" ht="15.75">
      <c r="A28" s="72" t="s">
        <v>4</v>
      </c>
    </row>
    <row r="29" spans="1:9" ht="15.75">
      <c r="A29" s="4" t="s">
        <v>141</v>
      </c>
      <c r="B29" s="4"/>
      <c r="C29" s="4"/>
      <c r="D29" s="4"/>
      <c r="E29" s="4"/>
      <c r="F29" s="4"/>
      <c r="G29" s="4"/>
      <c r="H29" s="4"/>
      <c r="I29" s="4"/>
    </row>
    <row r="30" spans="1:9" ht="15.75">
      <c r="A30" s="5">
        <f>A18*3.4528</f>
        <v>2.4169599999999996</v>
      </c>
      <c r="B30" s="4" t="s">
        <v>86</v>
      </c>
      <c r="C30" s="4"/>
      <c r="D30" s="4"/>
      <c r="E30" s="4"/>
      <c r="F30" s="4"/>
      <c r="G30" s="4"/>
      <c r="H30" s="4"/>
      <c r="I30" s="4"/>
    </row>
    <row r="31" spans="1:9" ht="15.75">
      <c r="A31" s="5">
        <f aca="true" t="shared" si="1" ref="A31:F37">A19*3.4528</f>
        <v>2.7622400000000003</v>
      </c>
      <c r="B31" s="5">
        <f>B19*3.4528</f>
        <v>2.7622400000000003</v>
      </c>
      <c r="C31" s="4" t="s">
        <v>97</v>
      </c>
      <c r="D31" s="4"/>
      <c r="E31" s="4"/>
      <c r="F31" s="4"/>
      <c r="G31" s="4"/>
      <c r="H31" s="4"/>
      <c r="I31" s="4"/>
    </row>
    <row r="32" spans="1:9" ht="15.75">
      <c r="A32" s="5">
        <f t="shared" si="1"/>
        <v>2.7622400000000003</v>
      </c>
      <c r="B32" s="5">
        <f t="shared" si="1"/>
        <v>2.7622400000000003</v>
      </c>
      <c r="C32" s="5">
        <f>C20*3.4528</f>
        <v>2.4169599999999996</v>
      </c>
      <c r="D32" s="4" t="s">
        <v>98</v>
      </c>
      <c r="E32" s="4"/>
      <c r="F32" s="4"/>
      <c r="G32" s="4"/>
      <c r="H32" s="4"/>
      <c r="I32" s="4"/>
    </row>
    <row r="33" spans="1:9" ht="15.75">
      <c r="A33" s="5">
        <f t="shared" si="1"/>
        <v>2.7622400000000003</v>
      </c>
      <c r="B33" s="5">
        <f t="shared" si="1"/>
        <v>2.7622400000000003</v>
      </c>
      <c r="C33" s="5">
        <f t="shared" si="1"/>
        <v>2.4169599999999996</v>
      </c>
      <c r="D33" s="5">
        <f>D21*3.4528</f>
        <v>2.4169599999999996</v>
      </c>
      <c r="E33" s="4" t="s">
        <v>99</v>
      </c>
      <c r="F33" s="4"/>
      <c r="G33" s="4"/>
      <c r="H33" s="4"/>
      <c r="I33" s="4"/>
    </row>
    <row r="34" spans="1:9" ht="15.75">
      <c r="A34" s="5">
        <f t="shared" si="1"/>
        <v>2.9000000000000004</v>
      </c>
      <c r="B34" s="5">
        <f t="shared" si="1"/>
        <v>2.9000000000000004</v>
      </c>
      <c r="C34" s="5">
        <f t="shared" si="1"/>
        <v>2.7622400000000003</v>
      </c>
      <c r="D34" s="5">
        <f t="shared" si="1"/>
        <v>2.4169599999999996</v>
      </c>
      <c r="E34" s="5">
        <f>E22*3.4528</f>
        <v>2.4169599999999996</v>
      </c>
      <c r="F34" s="4" t="s">
        <v>100</v>
      </c>
      <c r="G34" s="4"/>
      <c r="H34" s="4"/>
      <c r="I34" s="4"/>
    </row>
    <row r="35" spans="1:9" ht="15.75">
      <c r="A35" s="5">
        <f t="shared" si="1"/>
        <v>3.0000000000000004</v>
      </c>
      <c r="B35" s="5">
        <f t="shared" si="1"/>
        <v>3.0000000000000004</v>
      </c>
      <c r="C35" s="5">
        <f t="shared" si="1"/>
        <v>2.7622400000000003</v>
      </c>
      <c r="D35" s="5">
        <f t="shared" si="1"/>
        <v>2.7622400000000003</v>
      </c>
      <c r="E35" s="5">
        <f t="shared" si="1"/>
        <v>2.4169599999999996</v>
      </c>
      <c r="F35" s="5">
        <f>F23*3.4528</f>
        <v>2.4169599999999996</v>
      </c>
      <c r="G35" s="4" t="s">
        <v>101</v>
      </c>
      <c r="H35" s="4"/>
      <c r="I35" s="4"/>
    </row>
    <row r="36" spans="1:9" ht="15.75">
      <c r="A36" s="5">
        <f t="shared" si="1"/>
        <v>3.0000000000000004</v>
      </c>
      <c r="B36" s="5">
        <f t="shared" si="1"/>
        <v>3.0000000000000004</v>
      </c>
      <c r="C36" s="5">
        <f t="shared" si="1"/>
        <v>2.7622400000000003</v>
      </c>
      <c r="D36" s="5">
        <f t="shared" si="1"/>
        <v>2.7622400000000003</v>
      </c>
      <c r="E36" s="5">
        <f t="shared" si="1"/>
        <v>2.7622400000000003</v>
      </c>
      <c r="F36" s="5">
        <f t="shared" si="1"/>
        <v>2.4169599999999996</v>
      </c>
      <c r="G36" s="5">
        <f>G24*3.4528</f>
        <v>2.4169599999999996</v>
      </c>
      <c r="H36" s="4" t="s">
        <v>102</v>
      </c>
      <c r="I36" s="4"/>
    </row>
    <row r="37" spans="1:9" ht="15.75">
      <c r="A37" s="5">
        <f t="shared" si="1"/>
        <v>3.10752</v>
      </c>
      <c r="B37" s="5">
        <f t="shared" si="1"/>
        <v>3.10752</v>
      </c>
      <c r="C37" s="5">
        <f t="shared" si="1"/>
        <v>2.9000000000000004</v>
      </c>
      <c r="D37" s="5">
        <f t="shared" si="1"/>
        <v>2.7622400000000003</v>
      </c>
      <c r="E37" s="5">
        <f t="shared" si="1"/>
        <v>2.7622400000000003</v>
      </c>
      <c r="F37" s="5">
        <f t="shared" si="1"/>
        <v>2.7622400000000003</v>
      </c>
      <c r="G37" s="5">
        <f>G25*3.4528</f>
        <v>2.4169599999999996</v>
      </c>
      <c r="H37" s="5">
        <f>H25*3.4528</f>
        <v>2.4169599999999996</v>
      </c>
      <c r="I37" s="4" t="s">
        <v>103</v>
      </c>
    </row>
  </sheetData>
  <sheetProtection/>
  <mergeCells count="1">
    <mergeCell ref="A2:D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K30"/>
  <sheetViews>
    <sheetView zoomScalePageLayoutView="0" workbookViewId="0" topLeftCell="A1">
      <selection activeCell="J24" sqref="J24"/>
    </sheetView>
  </sheetViews>
  <sheetFormatPr defaultColWidth="9.00390625" defaultRowHeight="15.75"/>
  <cols>
    <col min="1" max="1" width="2.50390625" style="2" customWidth="1"/>
    <col min="2" max="4" width="9.00390625" style="2" customWidth="1"/>
    <col min="5" max="5" width="15.625" style="2" customWidth="1"/>
    <col min="6" max="6" width="6.625" style="2" customWidth="1"/>
    <col min="7" max="7" width="4.125" style="2" customWidth="1"/>
    <col min="8" max="8" width="9.00390625" style="2" customWidth="1"/>
    <col min="9" max="10" width="9.50390625" style="2" customWidth="1"/>
    <col min="11" max="11" width="15.00390625" style="2" customWidth="1"/>
    <col min="12" max="252" width="9.00390625" style="2" customWidth="1"/>
    <col min="253" max="253" width="10.75390625" style="2" customWidth="1"/>
    <col min="254" max="254" width="9.00390625" style="2" customWidth="1"/>
    <col min="255" max="255" width="10.625" style="2" customWidth="1"/>
    <col min="256" max="16384" width="9.00390625" style="2" customWidth="1"/>
  </cols>
  <sheetData>
    <row r="3" spans="2:11" ht="15.75">
      <c r="B3" s="123" t="s">
        <v>104</v>
      </c>
      <c r="C3" s="123"/>
      <c r="D3" s="123"/>
      <c r="E3" s="123"/>
      <c r="H3" s="123" t="s">
        <v>112</v>
      </c>
      <c r="I3" s="123"/>
      <c r="J3" s="123"/>
      <c r="K3" s="123"/>
    </row>
    <row r="4" spans="2:4" ht="15.75">
      <c r="B4" s="3"/>
      <c r="C4" s="3"/>
      <c r="D4" s="3"/>
    </row>
    <row r="5" spans="2:10" ht="15.75">
      <c r="B5" s="4" t="s">
        <v>105</v>
      </c>
      <c r="C5" s="4"/>
      <c r="D5" s="4"/>
      <c r="E5" s="4"/>
      <c r="H5" s="4" t="s">
        <v>105</v>
      </c>
      <c r="I5" s="4"/>
      <c r="J5" s="4"/>
    </row>
    <row r="6" spans="2:11" ht="15.75">
      <c r="B6" s="16" t="s">
        <v>4</v>
      </c>
      <c r="C6" s="16" t="s">
        <v>5</v>
      </c>
      <c r="D6" s="16" t="s">
        <v>4</v>
      </c>
      <c r="E6" s="18"/>
      <c r="F6" s="18"/>
      <c r="G6" s="18"/>
      <c r="H6" s="16" t="s">
        <v>4</v>
      </c>
      <c r="I6" s="16" t="s">
        <v>5</v>
      </c>
      <c r="J6" s="16" t="s">
        <v>4</v>
      </c>
      <c r="K6" s="18"/>
    </row>
    <row r="7" spans="2:11" ht="15.75">
      <c r="B7" s="20">
        <v>2.6</v>
      </c>
      <c r="C7" s="20">
        <v>0.7</v>
      </c>
      <c r="D7" s="20">
        <f aca="true" t="shared" si="0" ref="D7:D12">C7*3.4528</f>
        <v>2.4169599999999996</v>
      </c>
      <c r="E7" s="21" t="s">
        <v>106</v>
      </c>
      <c r="F7" s="18"/>
      <c r="G7" s="18"/>
      <c r="H7" s="20">
        <v>2.6</v>
      </c>
      <c r="I7" s="20">
        <v>0.7</v>
      </c>
      <c r="J7" s="20">
        <f aca="true" t="shared" si="1" ref="J7:J12">I7*3.4528</f>
        <v>2.4169599999999996</v>
      </c>
      <c r="K7" s="21" t="s">
        <v>106</v>
      </c>
    </row>
    <row r="8" spans="2:11" ht="15.75">
      <c r="B8" s="20">
        <v>2.8000000000000003</v>
      </c>
      <c r="C8" s="20">
        <v>0.8</v>
      </c>
      <c r="D8" s="20">
        <f t="shared" si="0"/>
        <v>2.7622400000000003</v>
      </c>
      <c r="E8" s="21" t="s">
        <v>107</v>
      </c>
      <c r="F8" s="18"/>
      <c r="G8" s="18"/>
      <c r="H8" s="20">
        <v>2.8000000000000003</v>
      </c>
      <c r="I8" s="20">
        <v>0.8</v>
      </c>
      <c r="J8" s="20">
        <f t="shared" si="1"/>
        <v>2.7622400000000003</v>
      </c>
      <c r="K8" s="21" t="s">
        <v>107</v>
      </c>
    </row>
    <row r="9" spans="2:11" ht="15.75">
      <c r="B9" s="20">
        <v>3.4000000000000004</v>
      </c>
      <c r="C9" s="20">
        <f>B9/3.4528</f>
        <v>0.9847080630213162</v>
      </c>
      <c r="D9" s="20">
        <f t="shared" si="0"/>
        <v>3.4000000000000004</v>
      </c>
      <c r="E9" s="21" t="s">
        <v>108</v>
      </c>
      <c r="F9" s="18"/>
      <c r="G9" s="18"/>
      <c r="H9" s="20">
        <v>3.5</v>
      </c>
      <c r="I9" s="20">
        <f>H9/3.4528</f>
        <v>1.0136700648748842</v>
      </c>
      <c r="J9" s="20">
        <f t="shared" si="1"/>
        <v>3.5</v>
      </c>
      <c r="K9" s="21" t="s">
        <v>108</v>
      </c>
    </row>
    <row r="10" spans="2:11" ht="15.75">
      <c r="B10" s="20">
        <v>4</v>
      </c>
      <c r="C10" s="20">
        <f>B10/3.4528</f>
        <v>1.1584800741427248</v>
      </c>
      <c r="D10" s="20">
        <f t="shared" si="0"/>
        <v>4</v>
      </c>
      <c r="E10" s="21" t="s">
        <v>109</v>
      </c>
      <c r="F10" s="18"/>
      <c r="G10" s="18"/>
      <c r="H10" s="20">
        <v>4.4</v>
      </c>
      <c r="I10" s="20">
        <f>H10/3.4528</f>
        <v>1.2743280815569973</v>
      </c>
      <c r="J10" s="20">
        <f t="shared" si="1"/>
        <v>4.4</v>
      </c>
      <c r="K10" s="21" t="s">
        <v>109</v>
      </c>
    </row>
    <row r="11" spans="2:11" ht="15.75">
      <c r="B11" s="20">
        <v>4.1</v>
      </c>
      <c r="C11" s="20">
        <f>B11/3.4528</f>
        <v>1.1874420759962927</v>
      </c>
      <c r="D11" s="20">
        <f t="shared" si="0"/>
        <v>4.1</v>
      </c>
      <c r="E11" s="21" t="s">
        <v>110</v>
      </c>
      <c r="F11" s="18"/>
      <c r="G11" s="18"/>
      <c r="H11" s="20">
        <v>5</v>
      </c>
      <c r="I11" s="20">
        <f>H11/3.4528</f>
        <v>1.448100092678406</v>
      </c>
      <c r="J11" s="20">
        <f t="shared" si="1"/>
        <v>5</v>
      </c>
      <c r="K11" s="21" t="s">
        <v>110</v>
      </c>
    </row>
    <row r="12" spans="2:11" ht="15.75">
      <c r="B12" s="20">
        <v>4.3999999999999995</v>
      </c>
      <c r="C12" s="20">
        <v>1.2</v>
      </c>
      <c r="D12" s="20">
        <f t="shared" si="0"/>
        <v>4.1433599999999995</v>
      </c>
      <c r="E12" s="21" t="s">
        <v>111</v>
      </c>
      <c r="F12" s="18"/>
      <c r="G12" s="18"/>
      <c r="H12" s="20">
        <v>6</v>
      </c>
      <c r="I12" s="20">
        <v>1.7</v>
      </c>
      <c r="J12" s="20">
        <f t="shared" si="1"/>
        <v>5.869759999999999</v>
      </c>
      <c r="K12" s="21" t="s">
        <v>111</v>
      </c>
    </row>
    <row r="15" spans="2:5" ht="15.75">
      <c r="B15" s="8"/>
      <c r="C15" s="8"/>
      <c r="D15" s="8"/>
      <c r="E15" s="4"/>
    </row>
    <row r="16" spans="2:7" ht="15.75">
      <c r="B16" s="11"/>
      <c r="C16" s="11"/>
      <c r="D16" s="11"/>
      <c r="E16" s="11"/>
      <c r="F16" s="12"/>
      <c r="G16" s="1"/>
    </row>
    <row r="17" spans="2:7" ht="15.75">
      <c r="B17" s="11"/>
      <c r="C17" s="11"/>
      <c r="D17" s="11"/>
      <c r="E17" s="11"/>
      <c r="F17" s="12"/>
      <c r="G17" s="1"/>
    </row>
    <row r="18" spans="2:7" ht="15.75">
      <c r="B18" s="11"/>
      <c r="C18" s="11"/>
      <c r="D18" s="11"/>
      <c r="E18" s="11"/>
      <c r="F18" s="12"/>
      <c r="G18" s="1"/>
    </row>
    <row r="19" spans="2:6" ht="15.75">
      <c r="B19" s="13"/>
      <c r="C19" s="13"/>
      <c r="D19" s="13"/>
      <c r="E19" s="13"/>
      <c r="F19" s="14"/>
    </row>
    <row r="20" spans="2:6" ht="15.75">
      <c r="B20" s="13"/>
      <c r="C20" s="13"/>
      <c r="D20" s="13"/>
      <c r="E20" s="13"/>
      <c r="F20" s="14"/>
    </row>
    <row r="21" spans="2:6" ht="15.75">
      <c r="B21" s="13"/>
      <c r="C21" s="13"/>
      <c r="D21" s="13"/>
      <c r="E21" s="13"/>
      <c r="F21" s="14"/>
    </row>
    <row r="22" spans="2:7" ht="15.75">
      <c r="B22" s="11"/>
      <c r="C22" s="11"/>
      <c r="D22" s="11"/>
      <c r="E22" s="11"/>
      <c r="F22" s="12"/>
      <c r="G22" s="1"/>
    </row>
    <row r="23" spans="2:6" ht="15.75">
      <c r="B23" s="14"/>
      <c r="C23" s="14"/>
      <c r="D23" s="14"/>
      <c r="E23" s="14"/>
      <c r="F23" s="14"/>
    </row>
    <row r="24" spans="2:6" ht="15.75">
      <c r="B24" s="14"/>
      <c r="C24" s="14"/>
      <c r="D24" s="14"/>
      <c r="E24" s="14"/>
      <c r="F24" s="14"/>
    </row>
    <row r="25" spans="2:6" ht="15.75">
      <c r="B25" s="14"/>
      <c r="C25" s="14"/>
      <c r="D25" s="14"/>
      <c r="E25" s="14"/>
      <c r="F25" s="14"/>
    </row>
    <row r="26" spans="2:6" ht="15.75">
      <c r="B26" s="14"/>
      <c r="C26" s="14"/>
      <c r="D26" s="14"/>
      <c r="E26" s="14"/>
      <c r="F26" s="14"/>
    </row>
    <row r="27" spans="2:6" ht="15.75">
      <c r="B27" s="14"/>
      <c r="C27" s="14"/>
      <c r="D27" s="14"/>
      <c r="E27" s="14"/>
      <c r="F27" s="14"/>
    </row>
    <row r="28" spans="2:6" ht="15.75">
      <c r="B28" s="14"/>
      <c r="C28" s="14"/>
      <c r="D28" s="14"/>
      <c r="E28" s="14"/>
      <c r="F28" s="14"/>
    </row>
    <row r="29" spans="2:6" ht="15.75">
      <c r="B29" s="14"/>
      <c r="C29" s="14"/>
      <c r="D29" s="14"/>
      <c r="E29" s="15"/>
      <c r="F29" s="14"/>
    </row>
    <row r="30" spans="2:6" ht="15.75">
      <c r="B30" s="14"/>
      <c r="C30" s="14"/>
      <c r="D30" s="14"/>
      <c r="E30" s="14"/>
      <c r="F30" s="14"/>
    </row>
  </sheetData>
  <sheetProtection/>
  <mergeCells count="2">
    <mergeCell ref="B3:E3"/>
    <mergeCell ref="H3: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Andrius Samuilovas</dc:creator>
  <cp:keywords/>
  <dc:description/>
  <cp:lastModifiedBy>Povilas Krilavičius</cp:lastModifiedBy>
  <cp:lastPrinted>2014-11-11T12:36:24Z</cp:lastPrinted>
  <dcterms:created xsi:type="dcterms:W3CDTF">2014-11-03T05:18:35Z</dcterms:created>
  <dcterms:modified xsi:type="dcterms:W3CDTF">2014-12-11T11:53:53Z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